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160" tabRatio="762"/>
  </bookViews>
  <sheets>
    <sheet name="BM 02" sheetId="15" r:id="rId1"/>
    <sheet name="BM 01" sheetId="14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d">#N/A</definedName>
    <definedName name="\f">#N/A</definedName>
    <definedName name="\p">#N/A</definedName>
    <definedName name="__123Graph_A" localSheetId="0" hidden="1">#REF!</definedName>
    <definedName name="__123Graph_A" hidden="1">#REF!</definedName>
    <definedName name="__123Graph_B" localSheetId="0" hidden="1">#REF!</definedName>
    <definedName name="__123Graph_B" hidden="1">#REF!</definedName>
    <definedName name="__123Graph_C" localSheetId="0" hidden="1">#REF!</definedName>
    <definedName name="__123Graph_C" hidden="1">#REF!</definedName>
    <definedName name="__123Graph_D" hidden="1">'[1]Etapa Única'!$C$125:$C$134</definedName>
    <definedName name="__123Graph_E" hidden="1">'[1]Etapa Única'!$E$125:$E$134</definedName>
    <definedName name="__123Graph_X" localSheetId="0" hidden="1">#REF!</definedName>
    <definedName name="__123Graph_X" hidden="1">#REF!</definedName>
    <definedName name="_BSADJ" localSheetId="0">#REF!</definedName>
    <definedName name="_BSADJ">#REF!</definedName>
    <definedName name="_BSTGT" localSheetId="0">#REF!</definedName>
    <definedName name="_BSTGT">#REF!</definedName>
    <definedName name="_IND1" localSheetId="0">#REF!</definedName>
    <definedName name="_IND1">#REF!</definedName>
    <definedName name="_IND2" localSheetId="0">#REF!</definedName>
    <definedName name="_IND2">#REF!</definedName>
    <definedName name="_MM" localSheetId="0" hidden="1">#REF!</definedName>
    <definedName name="_MM" hidden="1">#REF!</definedName>
    <definedName name="a" localSheetId="0">#REF!</definedName>
    <definedName name="a">#REF!</definedName>
    <definedName name="acha.coluna" localSheetId="0">#REF!</definedName>
    <definedName name="acha.coluna">#REF!</definedName>
    <definedName name="acha.dados" localSheetId="0">#REF!</definedName>
    <definedName name="acha.dados">#REF!</definedName>
    <definedName name="acha.dados2" localSheetId="0">#REF!</definedName>
    <definedName name="acha.dados2">#REF!</definedName>
    <definedName name="acha.linha" localSheetId="0">#REF!</definedName>
    <definedName name="acha.linha">#REF!</definedName>
    <definedName name="acha.linha2" localSheetId="0">#REF!</definedName>
    <definedName name="acha.linha2">#REF!</definedName>
    <definedName name="_xlnm.Print_Area" localSheetId="1">'BM 01'!$A$1:$L$365</definedName>
    <definedName name="_xlnm.Print_Area" localSheetId="0">'BM 02'!$A$1:$L$365</definedName>
    <definedName name="Área_impressão_IM" localSheetId="0">#REF!</definedName>
    <definedName name="Área_impressão_IM">#REF!</definedName>
    <definedName name="Área_impressão_IM2" localSheetId="0">#REF!</definedName>
    <definedName name="Área_impressão_IM2">#REF!</definedName>
    <definedName name="AreaTeste" localSheetId="0">#REF!</definedName>
    <definedName name="AreaTeste">#REF!</definedName>
    <definedName name="AreaTeste2" localSheetId="0">#REF!</definedName>
    <definedName name="AreaTeste2">#REF!</definedName>
    <definedName name="_xlnm.Database" localSheetId="0">#REF!</definedName>
    <definedName name="_xlnm.Database">#REF!</definedName>
    <definedName name="bdi" localSheetId="0">#REF!</definedName>
    <definedName name="bdi">#REF!</definedName>
    <definedName name="BDIlds">'[2]LIGAÇÕES DOMICILIARES (SER)'!$K$13</definedName>
    <definedName name="BDIm" localSheetId="0">#REF!</definedName>
    <definedName name="BDIm">#REF!</definedName>
    <definedName name="BDIs">[3]Serv!$I$11</definedName>
    <definedName name="cb" localSheetId="0">#REF!</definedName>
    <definedName name="cb">#REF!</definedName>
    <definedName name="ccc" localSheetId="0">#REF!</definedName>
    <definedName name="ccc">#REF!</definedName>
    <definedName name="CélulaInicioPlanilha" localSheetId="0">#REF!</definedName>
    <definedName name="CélulaInicioPlanilha">#REF!</definedName>
    <definedName name="CélulaResumo" localSheetId="0">#REF!</definedName>
    <definedName name="CélulaResumo">#REF!</definedName>
    <definedName name="cer" localSheetId="0">#REF!</definedName>
    <definedName name="cer">#REF!</definedName>
    <definedName name="_xlnm.Criteria" localSheetId="0">#REF!</definedName>
    <definedName name="_xlnm.Criteria">#REF!</definedName>
    <definedName name="CRITERIOS2" localSheetId="0">#REF!</definedName>
    <definedName name="CRITERIOS2">#REF!</definedName>
    <definedName name="dssds" localSheetId="0">#REF!</definedName>
    <definedName name="dssds">#REF!</definedName>
    <definedName name="Exist" localSheetId="0">#REF!</definedName>
    <definedName name="Exist">#REF!</definedName>
    <definedName name="F" localSheetId="0" hidden="1">#REF!</definedName>
    <definedName name="F" hidden="1">#REF!</definedName>
    <definedName name="fdfd" localSheetId="0">#REF!</definedName>
    <definedName name="fdfd">#REF!</definedName>
    <definedName name="g" localSheetId="0" hidden="1">#REF!</definedName>
    <definedName name="g" hidden="1">#REF!</definedName>
    <definedName name="h" localSheetId="0" hidden="1">#REF!</definedName>
    <definedName name="h" hidden="1">#REF!</definedName>
    <definedName name="I" localSheetId="0" hidden="1">[4]Poço!#REF!</definedName>
    <definedName name="I" hidden="1">[4]Poço!#REF!</definedName>
    <definedName name="INCC">[3]Mat!$J$9</definedName>
    <definedName name="INCC1">[3]Serv!$I$10</definedName>
    <definedName name="j" localSheetId="0">#REF!</definedName>
    <definedName name="j">#REF!</definedName>
    <definedName name="jfhdskjg" localSheetId="0">#REF!</definedName>
    <definedName name="jfhdskjg">#REF!</definedName>
    <definedName name="K" localSheetId="0">#REF!</definedName>
    <definedName name="K">#REF!</definedName>
    <definedName name="kapa">[5]resumo!$D$2</definedName>
    <definedName name="KAPA1" localSheetId="0">#REF!</definedName>
    <definedName name="KAPA1">#REF!</definedName>
    <definedName name="KAPAs">[3]Serv!$E$9</definedName>
    <definedName name="Ks">'[6]SERVIÇOS '!$G$10</definedName>
    <definedName name="lista" localSheetId="0">#REF!</definedName>
    <definedName name="lista">#REF!</definedName>
    <definedName name="lista.coluna" localSheetId="0">#REF!</definedName>
    <definedName name="lista.coluna">#REF!</definedName>
    <definedName name="lista.linha" localSheetId="0">#REF!</definedName>
    <definedName name="lista.linha">#REF!</definedName>
    <definedName name="Macro1">#N/A</definedName>
    <definedName name="MATBDI" localSheetId="0">#REF!</definedName>
    <definedName name="MATBDI">#REF!</definedName>
    <definedName name="nil" localSheetId="0">#REF!</definedName>
    <definedName name="nil">#REF!</definedName>
    <definedName name="nilo" localSheetId="0">#REF!</definedName>
    <definedName name="nilo">#REF!</definedName>
    <definedName name="orçamento" localSheetId="0">#REF!</definedName>
    <definedName name="orçamento">#REF!</definedName>
    <definedName name="POP" localSheetId="0">#REF!</definedName>
    <definedName name="POP">#REF!</definedName>
    <definedName name="Print_Area_MI" localSheetId="0">#REF!</definedName>
    <definedName name="Print_Area_MI">#REF!</definedName>
    <definedName name="PRINT2" localSheetId="0">#REF!</definedName>
    <definedName name="PRINT2">#REF!</definedName>
    <definedName name="QTD">[7]Serviços!$E$7</definedName>
    <definedName name="Recalque" localSheetId="0">#REF!</definedName>
    <definedName name="Recalque">#REF!</definedName>
    <definedName name="s" localSheetId="0">#REF!</definedName>
    <definedName name="s">#REF!</definedName>
    <definedName name="sadsdf" localSheetId="0">#REF!</definedName>
    <definedName name="sadsdf">#REF!</definedName>
    <definedName name="sddddddddddd" localSheetId="0">#REF!</definedName>
    <definedName name="sddddddddddd">#REF!</definedName>
    <definedName name="TABELA">'[8]PLANILHA FONTE'!$B$1:$G$290</definedName>
    <definedName name="_xlnm.Print_Titles" localSheetId="1">'BM 01'!$1:$9</definedName>
    <definedName name="_xlnm.Print_Titles" localSheetId="0">'BM 02'!$1:$9</definedName>
    <definedName name="truncar" localSheetId="0">[3]Serv!#REF!</definedName>
    <definedName name="truncar">[3]Serv!#REF!</definedName>
    <definedName name="vhvb" localSheetId="0">#REF!</definedName>
    <definedName name="vhvb">#REF!</definedName>
    <definedName name="vvvvvvvvvvvvvv" localSheetId="0">#REF!</definedName>
    <definedName name="vvvvvvvvvvvvvv">#REF!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74" i="15" l="1"/>
  <c r="K361" i="15" l="1"/>
  <c r="J361" i="15"/>
  <c r="I361" i="15"/>
  <c r="H361" i="15"/>
  <c r="K360" i="15"/>
  <c r="J360" i="15"/>
  <c r="I360" i="15"/>
  <c r="H360" i="15"/>
  <c r="K358" i="15"/>
  <c r="J358" i="15"/>
  <c r="I358" i="15"/>
  <c r="H358" i="15"/>
  <c r="K357" i="15"/>
  <c r="J357" i="15"/>
  <c r="I357" i="15"/>
  <c r="H357" i="15"/>
  <c r="K355" i="15"/>
  <c r="J355" i="15"/>
  <c r="I355" i="15"/>
  <c r="H355" i="15"/>
  <c r="K354" i="15"/>
  <c r="J354" i="15"/>
  <c r="I354" i="15"/>
  <c r="H354" i="15"/>
  <c r="K353" i="15"/>
  <c r="J353" i="15"/>
  <c r="I353" i="15"/>
  <c r="H353" i="15"/>
  <c r="K352" i="15"/>
  <c r="J352" i="15"/>
  <c r="I352" i="15"/>
  <c r="H352" i="15"/>
  <c r="K351" i="15"/>
  <c r="J351" i="15"/>
  <c r="I351" i="15"/>
  <c r="H351" i="15"/>
  <c r="K350" i="15"/>
  <c r="J350" i="15"/>
  <c r="I350" i="15"/>
  <c r="H350" i="15"/>
  <c r="L349" i="15"/>
  <c r="K349" i="15"/>
  <c r="J349" i="15"/>
  <c r="I349" i="15"/>
  <c r="H349" i="15"/>
  <c r="K347" i="15"/>
  <c r="L347" i="15" s="1"/>
  <c r="J347" i="15"/>
  <c r="I347" i="15"/>
  <c r="H347" i="15"/>
  <c r="K346" i="15"/>
  <c r="J346" i="15"/>
  <c r="L346" i="15" s="1"/>
  <c r="I346" i="15"/>
  <c r="H346" i="15"/>
  <c r="K344" i="15"/>
  <c r="L344" i="15" s="1"/>
  <c r="J344" i="15"/>
  <c r="I344" i="15"/>
  <c r="H344" i="15"/>
  <c r="K343" i="15"/>
  <c r="J343" i="15"/>
  <c r="L343" i="15" s="1"/>
  <c r="I343" i="15"/>
  <c r="H343" i="15"/>
  <c r="K342" i="15"/>
  <c r="L342" i="15" s="1"/>
  <c r="J342" i="15"/>
  <c r="I342" i="15"/>
  <c r="H342" i="15"/>
  <c r="K341" i="15"/>
  <c r="J341" i="15"/>
  <c r="L341" i="15" s="1"/>
  <c r="I341" i="15"/>
  <c r="H341" i="15"/>
  <c r="K340" i="15"/>
  <c r="L340" i="15" s="1"/>
  <c r="J340" i="15"/>
  <c r="I340" i="15"/>
  <c r="H340" i="15"/>
  <c r="K339" i="15"/>
  <c r="J339" i="15"/>
  <c r="L339" i="15" s="1"/>
  <c r="I339" i="15"/>
  <c r="H339" i="15"/>
  <c r="K338" i="15"/>
  <c r="L338" i="15" s="1"/>
  <c r="J338" i="15"/>
  <c r="I338" i="15"/>
  <c r="H338" i="15"/>
  <c r="K337" i="15"/>
  <c r="J337" i="15"/>
  <c r="L337" i="15" s="1"/>
  <c r="I337" i="15"/>
  <c r="H337" i="15"/>
  <c r="K336" i="15"/>
  <c r="L336" i="15" s="1"/>
  <c r="J336" i="15"/>
  <c r="I336" i="15"/>
  <c r="H336" i="15"/>
  <c r="K335" i="15"/>
  <c r="J335" i="15"/>
  <c r="L335" i="15" s="1"/>
  <c r="I335" i="15"/>
  <c r="H335" i="15"/>
  <c r="K334" i="15"/>
  <c r="L334" i="15" s="1"/>
  <c r="J334" i="15"/>
  <c r="I334" i="15"/>
  <c r="H334" i="15"/>
  <c r="K333" i="15"/>
  <c r="J333" i="15"/>
  <c r="L333" i="15" s="1"/>
  <c r="I333" i="15"/>
  <c r="H333" i="15"/>
  <c r="K332" i="15"/>
  <c r="L332" i="15" s="1"/>
  <c r="J332" i="15"/>
  <c r="I332" i="15"/>
  <c r="H332" i="15"/>
  <c r="K331" i="15"/>
  <c r="J331" i="15"/>
  <c r="L331" i="15" s="1"/>
  <c r="I331" i="15"/>
  <c r="H331" i="15"/>
  <c r="K330" i="15"/>
  <c r="L330" i="15" s="1"/>
  <c r="J330" i="15"/>
  <c r="I330" i="15"/>
  <c r="H330" i="15"/>
  <c r="K329" i="15"/>
  <c r="J329" i="15"/>
  <c r="L329" i="15" s="1"/>
  <c r="I329" i="15"/>
  <c r="H329" i="15"/>
  <c r="K328" i="15"/>
  <c r="L328" i="15" s="1"/>
  <c r="J328" i="15"/>
  <c r="I328" i="15"/>
  <c r="H328" i="15"/>
  <c r="K327" i="15"/>
  <c r="J327" i="15"/>
  <c r="L327" i="15" s="1"/>
  <c r="I327" i="15"/>
  <c r="H327" i="15"/>
  <c r="K326" i="15"/>
  <c r="J326" i="15"/>
  <c r="I326" i="15"/>
  <c r="H326" i="15"/>
  <c r="K325" i="15"/>
  <c r="J325" i="15"/>
  <c r="L325" i="15" s="1"/>
  <c r="I325" i="15"/>
  <c r="H325" i="15"/>
  <c r="K324" i="15"/>
  <c r="J324" i="15"/>
  <c r="I324" i="15"/>
  <c r="H324" i="15"/>
  <c r="K323" i="15"/>
  <c r="J323" i="15"/>
  <c r="L323" i="15" s="1"/>
  <c r="I323" i="15"/>
  <c r="H323" i="15"/>
  <c r="K322" i="15"/>
  <c r="J322" i="15"/>
  <c r="I322" i="15"/>
  <c r="H322" i="15"/>
  <c r="K321" i="15"/>
  <c r="L321" i="15" s="1"/>
  <c r="J321" i="15"/>
  <c r="I321" i="15"/>
  <c r="H321" i="15"/>
  <c r="K320" i="15"/>
  <c r="L320" i="15" s="1"/>
  <c r="J320" i="15"/>
  <c r="I320" i="15"/>
  <c r="H320" i="15"/>
  <c r="K319" i="15"/>
  <c r="L319" i="15" s="1"/>
  <c r="J319" i="15"/>
  <c r="I319" i="15"/>
  <c r="H319" i="15"/>
  <c r="K318" i="15"/>
  <c r="L318" i="15" s="1"/>
  <c r="J318" i="15"/>
  <c r="I318" i="15"/>
  <c r="H318" i="15"/>
  <c r="L317" i="15"/>
  <c r="K317" i="15"/>
  <c r="J317" i="15"/>
  <c r="I317" i="15"/>
  <c r="H317" i="15"/>
  <c r="K316" i="15"/>
  <c r="J316" i="15"/>
  <c r="I316" i="15"/>
  <c r="H316" i="15"/>
  <c r="K315" i="15"/>
  <c r="J315" i="15"/>
  <c r="L315" i="15" s="1"/>
  <c r="I315" i="15"/>
  <c r="H315" i="15"/>
  <c r="K314" i="15"/>
  <c r="J314" i="15"/>
  <c r="I314" i="15"/>
  <c r="H314" i="15"/>
  <c r="K313" i="15"/>
  <c r="L313" i="15" s="1"/>
  <c r="J313" i="15"/>
  <c r="I313" i="15"/>
  <c r="H313" i="15"/>
  <c r="K312" i="15"/>
  <c r="L312" i="15" s="1"/>
  <c r="J312" i="15"/>
  <c r="I312" i="15"/>
  <c r="H312" i="15"/>
  <c r="K311" i="15"/>
  <c r="J311" i="15"/>
  <c r="I311" i="15"/>
  <c r="H311" i="15"/>
  <c r="K310" i="15"/>
  <c r="J310" i="15"/>
  <c r="I310" i="15"/>
  <c r="H310" i="15"/>
  <c r="K309" i="15"/>
  <c r="J309" i="15"/>
  <c r="I309" i="15"/>
  <c r="H309" i="15"/>
  <c r="K308" i="15"/>
  <c r="J308" i="15"/>
  <c r="I308" i="15"/>
  <c r="H308" i="15"/>
  <c r="K307" i="15"/>
  <c r="J307" i="15"/>
  <c r="I307" i="15"/>
  <c r="H307" i="15"/>
  <c r="K306" i="15"/>
  <c r="J306" i="15"/>
  <c r="I306" i="15"/>
  <c r="H306" i="15"/>
  <c r="L305" i="15"/>
  <c r="K305" i="15"/>
  <c r="J305" i="15"/>
  <c r="I305" i="15"/>
  <c r="H305" i="15"/>
  <c r="K304" i="15"/>
  <c r="L304" i="15" s="1"/>
  <c r="J304" i="15"/>
  <c r="I304" i="15"/>
  <c r="H304" i="15"/>
  <c r="K303" i="15"/>
  <c r="J303" i="15"/>
  <c r="L303" i="15" s="1"/>
  <c r="I303" i="15"/>
  <c r="H303" i="15"/>
  <c r="K302" i="15"/>
  <c r="L302" i="15" s="1"/>
  <c r="J302" i="15"/>
  <c r="I302" i="15"/>
  <c r="H302" i="15"/>
  <c r="K301" i="15"/>
  <c r="L301" i="15" s="1"/>
  <c r="J301" i="15"/>
  <c r="I301" i="15"/>
  <c r="H301" i="15"/>
  <c r="K300" i="15"/>
  <c r="J300" i="15"/>
  <c r="I300" i="15"/>
  <c r="H300" i="15"/>
  <c r="K299" i="15"/>
  <c r="J299" i="15"/>
  <c r="I299" i="15"/>
  <c r="H299" i="15"/>
  <c r="K298" i="15"/>
  <c r="J298" i="15"/>
  <c r="I298" i="15"/>
  <c r="H298" i="15"/>
  <c r="K297" i="15"/>
  <c r="J297" i="15"/>
  <c r="I297" i="15"/>
  <c r="H297" i="15"/>
  <c r="K296" i="15"/>
  <c r="J296" i="15"/>
  <c r="I296" i="15"/>
  <c r="H296" i="15"/>
  <c r="K295" i="15"/>
  <c r="J295" i="15"/>
  <c r="I295" i="15"/>
  <c r="H295" i="15"/>
  <c r="K294" i="15"/>
  <c r="J294" i="15"/>
  <c r="I294" i="15"/>
  <c r="H294" i="15"/>
  <c r="K293" i="15"/>
  <c r="J293" i="15"/>
  <c r="I293" i="15"/>
  <c r="H293" i="15"/>
  <c r="K292" i="15"/>
  <c r="L292" i="15" s="1"/>
  <c r="J292" i="15"/>
  <c r="I292" i="15"/>
  <c r="H292" i="15"/>
  <c r="K291" i="15"/>
  <c r="J291" i="15"/>
  <c r="I291" i="15"/>
  <c r="H291" i="15"/>
  <c r="K290" i="15"/>
  <c r="J290" i="15"/>
  <c r="I290" i="15"/>
  <c r="H290" i="15"/>
  <c r="L289" i="15"/>
  <c r="K289" i="15"/>
  <c r="J289" i="15"/>
  <c r="I289" i="15"/>
  <c r="H289" i="15"/>
  <c r="K288" i="15"/>
  <c r="L288" i="15" s="1"/>
  <c r="J288" i="15"/>
  <c r="I288" i="15"/>
  <c r="H288" i="15"/>
  <c r="K287" i="15"/>
  <c r="J287" i="15"/>
  <c r="L287" i="15" s="1"/>
  <c r="I287" i="15"/>
  <c r="H287" i="15"/>
  <c r="K286" i="15"/>
  <c r="J286" i="15"/>
  <c r="I286" i="15"/>
  <c r="H286" i="15"/>
  <c r="K285" i="15"/>
  <c r="L285" i="15" s="1"/>
  <c r="J285" i="15"/>
  <c r="I285" i="15"/>
  <c r="H285" i="15"/>
  <c r="K284" i="15"/>
  <c r="J284" i="15"/>
  <c r="I284" i="15"/>
  <c r="H284" i="15"/>
  <c r="K283" i="15"/>
  <c r="J283" i="15"/>
  <c r="I283" i="15"/>
  <c r="H283" i="15"/>
  <c r="K282" i="15"/>
  <c r="J282" i="15"/>
  <c r="I282" i="15"/>
  <c r="H282" i="15"/>
  <c r="K281" i="15"/>
  <c r="J281" i="15"/>
  <c r="I281" i="15"/>
  <c r="H281" i="15"/>
  <c r="K280" i="15"/>
  <c r="J280" i="15"/>
  <c r="I280" i="15"/>
  <c r="H280" i="15"/>
  <c r="K279" i="15"/>
  <c r="J279" i="15"/>
  <c r="I279" i="15"/>
  <c r="H279" i="15"/>
  <c r="K278" i="15"/>
  <c r="J278" i="15"/>
  <c r="I278" i="15"/>
  <c r="H278" i="15"/>
  <c r="K277" i="15"/>
  <c r="J277" i="15"/>
  <c r="I277" i="15"/>
  <c r="H277" i="15"/>
  <c r="K276" i="15"/>
  <c r="J276" i="15"/>
  <c r="I276" i="15"/>
  <c r="H276" i="15"/>
  <c r="K275" i="15"/>
  <c r="J275" i="15"/>
  <c r="I275" i="15"/>
  <c r="H275" i="15"/>
  <c r="K274" i="15"/>
  <c r="J274" i="15"/>
  <c r="I274" i="15"/>
  <c r="H274" i="15"/>
  <c r="K273" i="15"/>
  <c r="J273" i="15"/>
  <c r="I273" i="15"/>
  <c r="H273" i="15"/>
  <c r="K272" i="15"/>
  <c r="J272" i="15"/>
  <c r="I272" i="15"/>
  <c r="H272" i="15"/>
  <c r="K271" i="15"/>
  <c r="J271" i="15"/>
  <c r="I271" i="15"/>
  <c r="H271" i="15"/>
  <c r="K270" i="15"/>
  <c r="J270" i="15"/>
  <c r="I270" i="15"/>
  <c r="H270" i="15"/>
  <c r="K269" i="15"/>
  <c r="J269" i="15"/>
  <c r="I269" i="15"/>
  <c r="H269" i="15"/>
  <c r="K268" i="15"/>
  <c r="J268" i="15"/>
  <c r="I268" i="15"/>
  <c r="H268" i="15"/>
  <c r="K267" i="15"/>
  <c r="J267" i="15"/>
  <c r="I267" i="15"/>
  <c r="H267" i="15"/>
  <c r="K266" i="15"/>
  <c r="J266" i="15"/>
  <c r="I266" i="15"/>
  <c r="H266" i="15"/>
  <c r="K265" i="15"/>
  <c r="J265" i="15"/>
  <c r="I265" i="15"/>
  <c r="H265" i="15"/>
  <c r="K264" i="15"/>
  <c r="J264" i="15"/>
  <c r="I264" i="15"/>
  <c r="H264" i="15"/>
  <c r="K263" i="15"/>
  <c r="J263" i="15"/>
  <c r="I263" i="15"/>
  <c r="H263" i="15"/>
  <c r="K262" i="15"/>
  <c r="J262" i="15"/>
  <c r="I262" i="15"/>
  <c r="H262" i="15"/>
  <c r="K261" i="15"/>
  <c r="J261" i="15"/>
  <c r="I261" i="15"/>
  <c r="H261" i="15"/>
  <c r="K260" i="15"/>
  <c r="J260" i="15"/>
  <c r="I260" i="15"/>
  <c r="H260" i="15"/>
  <c r="K259" i="15"/>
  <c r="J259" i="15"/>
  <c r="I259" i="15"/>
  <c r="H259" i="15"/>
  <c r="K258" i="15"/>
  <c r="J258" i="15"/>
  <c r="I258" i="15"/>
  <c r="H258" i="15"/>
  <c r="K257" i="15"/>
  <c r="J257" i="15"/>
  <c r="I257" i="15"/>
  <c r="H257" i="15"/>
  <c r="K256" i="15"/>
  <c r="J256" i="15"/>
  <c r="I256" i="15"/>
  <c r="H256" i="15"/>
  <c r="K255" i="15"/>
  <c r="J255" i="15"/>
  <c r="I255" i="15"/>
  <c r="H255" i="15"/>
  <c r="K254" i="15"/>
  <c r="J254" i="15"/>
  <c r="I254" i="15"/>
  <c r="H254" i="15"/>
  <c r="K253" i="15"/>
  <c r="J253" i="15"/>
  <c r="I253" i="15"/>
  <c r="H253" i="15"/>
  <c r="K252" i="15"/>
  <c r="J252" i="15"/>
  <c r="I252" i="15"/>
  <c r="H252" i="15"/>
  <c r="K251" i="15"/>
  <c r="J251" i="15"/>
  <c r="I251" i="15"/>
  <c r="H251" i="15"/>
  <c r="K250" i="15"/>
  <c r="J250" i="15"/>
  <c r="I250" i="15"/>
  <c r="H250" i="15"/>
  <c r="K249" i="15"/>
  <c r="J249" i="15"/>
  <c r="I249" i="15"/>
  <c r="H249" i="15"/>
  <c r="K248" i="15"/>
  <c r="J248" i="15"/>
  <c r="I248" i="15"/>
  <c r="H248" i="15"/>
  <c r="K247" i="15"/>
  <c r="J247" i="15"/>
  <c r="I247" i="15"/>
  <c r="H247" i="15"/>
  <c r="K246" i="15"/>
  <c r="J246" i="15"/>
  <c r="I246" i="15"/>
  <c r="H246" i="15"/>
  <c r="K245" i="15"/>
  <c r="J245" i="15"/>
  <c r="I245" i="15"/>
  <c r="H245" i="15"/>
  <c r="K244" i="15"/>
  <c r="J244" i="15"/>
  <c r="I244" i="15"/>
  <c r="H244" i="15"/>
  <c r="K243" i="15"/>
  <c r="J243" i="15"/>
  <c r="I243" i="15"/>
  <c r="H243" i="15"/>
  <c r="K242" i="15"/>
  <c r="J242" i="15"/>
  <c r="I242" i="15"/>
  <c r="H242" i="15"/>
  <c r="K241" i="15"/>
  <c r="J241" i="15"/>
  <c r="I241" i="15"/>
  <c r="H241" i="15"/>
  <c r="K240" i="15"/>
  <c r="J240" i="15"/>
  <c r="I240" i="15"/>
  <c r="H240" i="15"/>
  <c r="K239" i="15"/>
  <c r="J239" i="15"/>
  <c r="I239" i="15"/>
  <c r="H239" i="15"/>
  <c r="K238" i="15"/>
  <c r="J238" i="15"/>
  <c r="I238" i="15"/>
  <c r="H238" i="15"/>
  <c r="L237" i="15"/>
  <c r="K237" i="15"/>
  <c r="J237" i="15"/>
  <c r="I237" i="15"/>
  <c r="H237" i="15"/>
  <c r="K236" i="15"/>
  <c r="L236" i="15" s="1"/>
  <c r="J236" i="15"/>
  <c r="I236" i="15"/>
  <c r="H236" i="15"/>
  <c r="K235" i="15"/>
  <c r="L235" i="15" s="1"/>
  <c r="J235" i="15"/>
  <c r="I235" i="15"/>
  <c r="H235" i="15"/>
  <c r="K234" i="15"/>
  <c r="L234" i="15" s="1"/>
  <c r="J234" i="15"/>
  <c r="I234" i="15"/>
  <c r="H234" i="15"/>
  <c r="K233" i="15"/>
  <c r="L233" i="15" s="1"/>
  <c r="J233" i="15"/>
  <c r="I233" i="15"/>
  <c r="H233" i="15"/>
  <c r="K232" i="15"/>
  <c r="J232" i="15"/>
  <c r="I232" i="15"/>
  <c r="H232" i="15"/>
  <c r="K231" i="15"/>
  <c r="J231" i="15"/>
  <c r="I231" i="15"/>
  <c r="H231" i="15"/>
  <c r="K230" i="15"/>
  <c r="J230" i="15"/>
  <c r="I230" i="15"/>
  <c r="H230" i="15"/>
  <c r="K229" i="15"/>
  <c r="J229" i="15"/>
  <c r="I229" i="15"/>
  <c r="H229" i="15"/>
  <c r="K228" i="15"/>
  <c r="L228" i="15" s="1"/>
  <c r="J228" i="15"/>
  <c r="I228" i="15"/>
  <c r="H228" i="15"/>
  <c r="K227" i="15"/>
  <c r="L227" i="15" s="1"/>
  <c r="J227" i="15"/>
  <c r="I227" i="15"/>
  <c r="H227" i="15"/>
  <c r="K226" i="15"/>
  <c r="L226" i="15" s="1"/>
  <c r="J226" i="15"/>
  <c r="I226" i="15"/>
  <c r="H226" i="15"/>
  <c r="K225" i="15"/>
  <c r="J225" i="15"/>
  <c r="I225" i="15"/>
  <c r="H225" i="15"/>
  <c r="K224" i="15"/>
  <c r="J224" i="15"/>
  <c r="I224" i="15"/>
  <c r="H224" i="15"/>
  <c r="K223" i="15"/>
  <c r="J223" i="15"/>
  <c r="I223" i="15"/>
  <c r="H223" i="15"/>
  <c r="K222" i="15"/>
  <c r="J222" i="15"/>
  <c r="I222" i="15"/>
  <c r="H222" i="15"/>
  <c r="K221" i="15"/>
  <c r="J221" i="15"/>
  <c r="I221" i="15"/>
  <c r="H221" i="15"/>
  <c r="K220" i="15"/>
  <c r="J220" i="15"/>
  <c r="I220" i="15"/>
  <c r="H220" i="15"/>
  <c r="K219" i="15"/>
  <c r="J219" i="15"/>
  <c r="I219" i="15"/>
  <c r="H219" i="15"/>
  <c r="K218" i="15"/>
  <c r="J218" i="15"/>
  <c r="I218" i="15"/>
  <c r="K217" i="15"/>
  <c r="L217" i="15" s="1"/>
  <c r="J217" i="15"/>
  <c r="I217" i="15"/>
  <c r="H217" i="15"/>
  <c r="K216" i="15"/>
  <c r="L216" i="15" s="1"/>
  <c r="J216" i="15"/>
  <c r="I216" i="15"/>
  <c r="H216" i="15"/>
  <c r="K215" i="15"/>
  <c r="L215" i="15" s="1"/>
  <c r="J215" i="15"/>
  <c r="I215" i="15"/>
  <c r="H215" i="15"/>
  <c r="K214" i="15"/>
  <c r="J214" i="15"/>
  <c r="L214" i="15" s="1"/>
  <c r="I214" i="15"/>
  <c r="H214" i="15"/>
  <c r="K213" i="15"/>
  <c r="J213" i="15"/>
  <c r="I213" i="15"/>
  <c r="H213" i="15"/>
  <c r="K212" i="15"/>
  <c r="J212" i="15"/>
  <c r="I212" i="15"/>
  <c r="H212" i="15"/>
  <c r="K211" i="15"/>
  <c r="J211" i="15"/>
  <c r="I211" i="15"/>
  <c r="H211" i="15"/>
  <c r="K210" i="15"/>
  <c r="J210" i="15"/>
  <c r="L210" i="15" s="1"/>
  <c r="I210" i="15"/>
  <c r="H210" i="15"/>
  <c r="K209" i="15"/>
  <c r="J209" i="15"/>
  <c r="I209" i="15"/>
  <c r="H209" i="15"/>
  <c r="K208" i="15"/>
  <c r="J208" i="15"/>
  <c r="L208" i="15" s="1"/>
  <c r="I208" i="15"/>
  <c r="H208" i="15"/>
  <c r="K207" i="15"/>
  <c r="J207" i="15"/>
  <c r="I207" i="15"/>
  <c r="H207" i="15"/>
  <c r="K206" i="15"/>
  <c r="J206" i="15"/>
  <c r="L206" i="15" s="1"/>
  <c r="I206" i="15"/>
  <c r="H206" i="15"/>
  <c r="K205" i="15"/>
  <c r="J205" i="15"/>
  <c r="I205" i="15"/>
  <c r="H205" i="15"/>
  <c r="K204" i="15"/>
  <c r="J204" i="15"/>
  <c r="L204" i="15" s="1"/>
  <c r="I204" i="15"/>
  <c r="H204" i="15"/>
  <c r="K203" i="15"/>
  <c r="J203" i="15"/>
  <c r="I203" i="15"/>
  <c r="H203" i="15"/>
  <c r="K202" i="15"/>
  <c r="J202" i="15"/>
  <c r="L202" i="15" s="1"/>
  <c r="I202" i="15"/>
  <c r="H202" i="15"/>
  <c r="K201" i="15"/>
  <c r="J201" i="15"/>
  <c r="I201" i="15"/>
  <c r="H201" i="15"/>
  <c r="K200" i="15"/>
  <c r="J200" i="15"/>
  <c r="L200" i="15" s="1"/>
  <c r="I200" i="15"/>
  <c r="H200" i="15"/>
  <c r="K199" i="15"/>
  <c r="J199" i="15"/>
  <c r="I199" i="15"/>
  <c r="H199" i="15"/>
  <c r="K198" i="15"/>
  <c r="J198" i="15"/>
  <c r="L198" i="15" s="1"/>
  <c r="I198" i="15"/>
  <c r="H198" i="15"/>
  <c r="K197" i="15"/>
  <c r="J197" i="15"/>
  <c r="I197" i="15"/>
  <c r="H197" i="15"/>
  <c r="K196" i="15"/>
  <c r="J196" i="15"/>
  <c r="L196" i="15" s="1"/>
  <c r="I196" i="15"/>
  <c r="H196" i="15"/>
  <c r="K195" i="15"/>
  <c r="J195" i="15"/>
  <c r="I195" i="15"/>
  <c r="H195" i="15"/>
  <c r="K194" i="15"/>
  <c r="J194" i="15"/>
  <c r="L194" i="15" s="1"/>
  <c r="I194" i="15"/>
  <c r="H194" i="15"/>
  <c r="K193" i="15"/>
  <c r="J193" i="15"/>
  <c r="I193" i="15"/>
  <c r="H193" i="15"/>
  <c r="K192" i="15"/>
  <c r="J192" i="15"/>
  <c r="L192" i="15" s="1"/>
  <c r="I192" i="15"/>
  <c r="H192" i="15"/>
  <c r="K191" i="15"/>
  <c r="J191" i="15"/>
  <c r="I191" i="15"/>
  <c r="H191" i="15"/>
  <c r="K190" i="15"/>
  <c r="J190" i="15"/>
  <c r="L190" i="15" s="1"/>
  <c r="I190" i="15"/>
  <c r="H190" i="15"/>
  <c r="K189" i="15"/>
  <c r="J189" i="15"/>
  <c r="I189" i="15"/>
  <c r="H189" i="15"/>
  <c r="K188" i="15"/>
  <c r="L188" i="15" s="1"/>
  <c r="J188" i="15"/>
  <c r="I188" i="15"/>
  <c r="H188" i="15"/>
  <c r="K187" i="15"/>
  <c r="L187" i="15" s="1"/>
  <c r="J187" i="15"/>
  <c r="I187" i="15"/>
  <c r="H187" i="15"/>
  <c r="K186" i="15"/>
  <c r="J186" i="15"/>
  <c r="I186" i="15"/>
  <c r="H186" i="15"/>
  <c r="K185" i="15"/>
  <c r="L185" i="15" s="1"/>
  <c r="J185" i="15"/>
  <c r="I185" i="15"/>
  <c r="H185" i="15"/>
  <c r="L184" i="15"/>
  <c r="K184" i="15"/>
  <c r="J184" i="15"/>
  <c r="I184" i="15"/>
  <c r="H184" i="15"/>
  <c r="K183" i="15"/>
  <c r="J183" i="15"/>
  <c r="I183" i="15"/>
  <c r="H183" i="15"/>
  <c r="K182" i="15"/>
  <c r="J182" i="15"/>
  <c r="I182" i="15"/>
  <c r="H182" i="15"/>
  <c r="K181" i="15"/>
  <c r="J181" i="15"/>
  <c r="I181" i="15"/>
  <c r="H181" i="15"/>
  <c r="K180" i="15"/>
  <c r="J180" i="15"/>
  <c r="L180" i="15" s="1"/>
  <c r="I180" i="15"/>
  <c r="H180" i="15"/>
  <c r="K179" i="15"/>
  <c r="J179" i="15"/>
  <c r="I179" i="15"/>
  <c r="H179" i="15"/>
  <c r="K178" i="15"/>
  <c r="J178" i="15"/>
  <c r="I178" i="15"/>
  <c r="H178" i="15"/>
  <c r="K177" i="15"/>
  <c r="J177" i="15"/>
  <c r="I177" i="15"/>
  <c r="H177" i="15"/>
  <c r="K176" i="15"/>
  <c r="J176" i="15"/>
  <c r="I176" i="15"/>
  <c r="H176" i="15"/>
  <c r="K175" i="15"/>
  <c r="J175" i="15"/>
  <c r="I175" i="15"/>
  <c r="H175" i="15"/>
  <c r="K174" i="15"/>
  <c r="J174" i="15"/>
  <c r="L174" i="15" s="1"/>
  <c r="I174" i="15"/>
  <c r="H174" i="15"/>
  <c r="K173" i="15"/>
  <c r="J173" i="15"/>
  <c r="I173" i="15"/>
  <c r="H173" i="15"/>
  <c r="K172" i="15"/>
  <c r="J172" i="15"/>
  <c r="L172" i="15" s="1"/>
  <c r="I172" i="15"/>
  <c r="H172" i="15"/>
  <c r="K171" i="15"/>
  <c r="J171" i="15"/>
  <c r="I171" i="15"/>
  <c r="H171" i="15"/>
  <c r="K170" i="15"/>
  <c r="J170" i="15"/>
  <c r="L170" i="15" s="1"/>
  <c r="I170" i="15"/>
  <c r="H170" i="15"/>
  <c r="K169" i="15"/>
  <c r="J169" i="15"/>
  <c r="I169" i="15"/>
  <c r="H169" i="15"/>
  <c r="K168" i="15"/>
  <c r="J168" i="15"/>
  <c r="L168" i="15" s="1"/>
  <c r="I168" i="15"/>
  <c r="H168" i="15"/>
  <c r="K167" i="15"/>
  <c r="J167" i="15"/>
  <c r="I167" i="15"/>
  <c r="H167" i="15"/>
  <c r="K166" i="15"/>
  <c r="J166" i="15"/>
  <c r="L166" i="15" s="1"/>
  <c r="I166" i="15"/>
  <c r="H166" i="15"/>
  <c r="K165" i="15"/>
  <c r="J165" i="15"/>
  <c r="I165" i="15"/>
  <c r="H165" i="15"/>
  <c r="K164" i="15"/>
  <c r="J164" i="15"/>
  <c r="I164" i="15"/>
  <c r="H164" i="15"/>
  <c r="K163" i="15"/>
  <c r="J163" i="15"/>
  <c r="I163" i="15"/>
  <c r="H163" i="15"/>
  <c r="K162" i="15"/>
  <c r="J162" i="15"/>
  <c r="L162" i="15" s="1"/>
  <c r="I162" i="15"/>
  <c r="H162" i="15"/>
  <c r="K160" i="15"/>
  <c r="J160" i="15"/>
  <c r="I160" i="15"/>
  <c r="H160" i="15"/>
  <c r="K159" i="15"/>
  <c r="J159" i="15"/>
  <c r="L159" i="15" s="1"/>
  <c r="I159" i="15"/>
  <c r="H159" i="15"/>
  <c r="K158" i="15"/>
  <c r="J158" i="15"/>
  <c r="I158" i="15"/>
  <c r="H158" i="15"/>
  <c r="K157" i="15"/>
  <c r="J157" i="15"/>
  <c r="L157" i="15" s="1"/>
  <c r="I157" i="15"/>
  <c r="H157" i="15"/>
  <c r="K156" i="15"/>
  <c r="J156" i="15"/>
  <c r="I156" i="15"/>
  <c r="H156" i="15"/>
  <c r="K155" i="15"/>
  <c r="J155" i="15"/>
  <c r="L155" i="15" s="1"/>
  <c r="I155" i="15"/>
  <c r="H155" i="15"/>
  <c r="K154" i="15"/>
  <c r="J154" i="15"/>
  <c r="I154" i="15"/>
  <c r="H154" i="15"/>
  <c r="K153" i="15"/>
  <c r="J153" i="15"/>
  <c r="L153" i="15" s="1"/>
  <c r="I153" i="15"/>
  <c r="K152" i="15"/>
  <c r="J152" i="15"/>
  <c r="I152" i="15"/>
  <c r="H152" i="15"/>
  <c r="K151" i="15"/>
  <c r="L151" i="15" s="1"/>
  <c r="J151" i="15"/>
  <c r="I151" i="15"/>
  <c r="H151" i="15"/>
  <c r="K150" i="15"/>
  <c r="L150" i="15" s="1"/>
  <c r="J150" i="15"/>
  <c r="I150" i="15"/>
  <c r="H150" i="15"/>
  <c r="K149" i="15"/>
  <c r="L149" i="15" s="1"/>
  <c r="J149" i="15"/>
  <c r="I149" i="15"/>
  <c r="H149" i="15"/>
  <c r="K148" i="15"/>
  <c r="J148" i="15"/>
  <c r="I148" i="15"/>
  <c r="H148" i="15"/>
  <c r="K147" i="15"/>
  <c r="L147" i="15" s="1"/>
  <c r="J147" i="15"/>
  <c r="I147" i="15"/>
  <c r="H147" i="15"/>
  <c r="K146" i="15"/>
  <c r="L146" i="15" s="1"/>
  <c r="J146" i="15"/>
  <c r="I146" i="15"/>
  <c r="H146" i="15"/>
  <c r="K145" i="15"/>
  <c r="L145" i="15" s="1"/>
  <c r="J145" i="15"/>
  <c r="I145" i="15"/>
  <c r="H145" i="15"/>
  <c r="K144" i="15"/>
  <c r="J144" i="15"/>
  <c r="I144" i="15"/>
  <c r="H144" i="15"/>
  <c r="K143" i="15"/>
  <c r="L143" i="15" s="1"/>
  <c r="J143" i="15"/>
  <c r="I143" i="15"/>
  <c r="H143" i="15"/>
  <c r="K142" i="15"/>
  <c r="L142" i="15" s="1"/>
  <c r="J142" i="15"/>
  <c r="I142" i="15"/>
  <c r="H142" i="15"/>
  <c r="K141" i="15"/>
  <c r="L141" i="15" s="1"/>
  <c r="J141" i="15"/>
  <c r="I141" i="15"/>
  <c r="H141" i="15"/>
  <c r="K140" i="15"/>
  <c r="J140" i="15"/>
  <c r="I140" i="15"/>
  <c r="H140" i="15"/>
  <c r="K139" i="15"/>
  <c r="L139" i="15" s="1"/>
  <c r="J139" i="15"/>
  <c r="I139" i="15"/>
  <c r="H139" i="15"/>
  <c r="K138" i="15"/>
  <c r="L138" i="15" s="1"/>
  <c r="J138" i="15"/>
  <c r="I138" i="15"/>
  <c r="H138" i="15"/>
  <c r="K137" i="15"/>
  <c r="L137" i="15" s="1"/>
  <c r="J137" i="15"/>
  <c r="I137" i="15"/>
  <c r="H137" i="15"/>
  <c r="K136" i="15"/>
  <c r="J136" i="15"/>
  <c r="I136" i="15"/>
  <c r="H136" i="15"/>
  <c r="K135" i="15"/>
  <c r="L135" i="15" s="1"/>
  <c r="J135" i="15"/>
  <c r="I135" i="15"/>
  <c r="H135" i="15"/>
  <c r="K134" i="15"/>
  <c r="L134" i="15" s="1"/>
  <c r="J134" i="15"/>
  <c r="I134" i="15"/>
  <c r="H134" i="15"/>
  <c r="K133" i="15"/>
  <c r="L133" i="15" s="1"/>
  <c r="J133" i="15"/>
  <c r="I133" i="15"/>
  <c r="H133" i="15"/>
  <c r="K132" i="15"/>
  <c r="L132" i="15" s="1"/>
  <c r="J132" i="15"/>
  <c r="I132" i="15"/>
  <c r="H132" i="15"/>
  <c r="K131" i="15"/>
  <c r="L131" i="15" s="1"/>
  <c r="J131" i="15"/>
  <c r="I131" i="15"/>
  <c r="H131" i="15"/>
  <c r="K130" i="15"/>
  <c r="L130" i="15" s="1"/>
  <c r="J130" i="15"/>
  <c r="I130" i="15"/>
  <c r="H130" i="15"/>
  <c r="K129" i="15"/>
  <c r="L129" i="15" s="1"/>
  <c r="J129" i="15"/>
  <c r="I129" i="15"/>
  <c r="H129" i="15"/>
  <c r="K128" i="15"/>
  <c r="L128" i="15" s="1"/>
  <c r="J128" i="15"/>
  <c r="I128" i="15"/>
  <c r="H128" i="15"/>
  <c r="K127" i="15"/>
  <c r="L127" i="15" s="1"/>
  <c r="J127" i="15"/>
  <c r="I127" i="15"/>
  <c r="H127" i="15"/>
  <c r="K126" i="15"/>
  <c r="L126" i="15" s="1"/>
  <c r="J126" i="15"/>
  <c r="I126" i="15"/>
  <c r="H126" i="15"/>
  <c r="K125" i="15"/>
  <c r="L125" i="15" s="1"/>
  <c r="J125" i="15"/>
  <c r="I125" i="15"/>
  <c r="H125" i="15"/>
  <c r="K124" i="15"/>
  <c r="L124" i="15" s="1"/>
  <c r="J124" i="15"/>
  <c r="I124" i="15"/>
  <c r="H124" i="15"/>
  <c r="K123" i="15"/>
  <c r="L123" i="15" s="1"/>
  <c r="J123" i="15"/>
  <c r="I123" i="15"/>
  <c r="K122" i="15"/>
  <c r="J122" i="15"/>
  <c r="I122" i="15"/>
  <c r="H122" i="15"/>
  <c r="K121" i="15"/>
  <c r="J121" i="15"/>
  <c r="I121" i="15"/>
  <c r="H121" i="15"/>
  <c r="K120" i="15"/>
  <c r="J120" i="15"/>
  <c r="I120" i="15"/>
  <c r="H120" i="15"/>
  <c r="K119" i="15"/>
  <c r="J119" i="15"/>
  <c r="L119" i="15" s="1"/>
  <c r="I119" i="15"/>
  <c r="H119" i="15"/>
  <c r="K118" i="15"/>
  <c r="J118" i="15"/>
  <c r="I118" i="15"/>
  <c r="H118" i="15"/>
  <c r="K117" i="15"/>
  <c r="J117" i="15"/>
  <c r="I117" i="15"/>
  <c r="H117" i="15"/>
  <c r="K116" i="15"/>
  <c r="J116" i="15"/>
  <c r="I116" i="15"/>
  <c r="H116" i="15"/>
  <c r="K115" i="15"/>
  <c r="J115" i="15"/>
  <c r="L115" i="15" s="1"/>
  <c r="I115" i="15"/>
  <c r="H115" i="15"/>
  <c r="K114" i="15"/>
  <c r="J114" i="15"/>
  <c r="I114" i="15"/>
  <c r="H114" i="15"/>
  <c r="K113" i="15"/>
  <c r="J113" i="15"/>
  <c r="I113" i="15"/>
  <c r="H113" i="15"/>
  <c r="K112" i="15"/>
  <c r="J112" i="15"/>
  <c r="I112" i="15"/>
  <c r="H112" i="15"/>
  <c r="K111" i="15"/>
  <c r="J111" i="15"/>
  <c r="L111" i="15" s="1"/>
  <c r="I111" i="15"/>
  <c r="H111" i="15"/>
  <c r="K110" i="15"/>
  <c r="J110" i="15"/>
  <c r="I110" i="15"/>
  <c r="H110" i="15"/>
  <c r="K109" i="15"/>
  <c r="J109" i="15"/>
  <c r="I109" i="15"/>
  <c r="H109" i="15"/>
  <c r="K108" i="15"/>
  <c r="J108" i="15"/>
  <c r="I108" i="15"/>
  <c r="H108" i="15"/>
  <c r="K107" i="15"/>
  <c r="J107" i="15"/>
  <c r="L107" i="15" s="1"/>
  <c r="I107" i="15"/>
  <c r="H107" i="15"/>
  <c r="K106" i="15"/>
  <c r="J106" i="15"/>
  <c r="I106" i="15"/>
  <c r="H106" i="15"/>
  <c r="K105" i="15"/>
  <c r="J105" i="15"/>
  <c r="I105" i="15"/>
  <c r="H105" i="15"/>
  <c r="K104" i="15"/>
  <c r="J104" i="15"/>
  <c r="I104" i="15"/>
  <c r="H104" i="15"/>
  <c r="K103" i="15"/>
  <c r="L103" i="15" s="1"/>
  <c r="J103" i="15"/>
  <c r="I103" i="15"/>
  <c r="H103" i="15"/>
  <c r="K102" i="15"/>
  <c r="L102" i="15" s="1"/>
  <c r="J102" i="15"/>
  <c r="I102" i="15"/>
  <c r="H102" i="15"/>
  <c r="K101" i="15"/>
  <c r="L101" i="15" s="1"/>
  <c r="J101" i="15"/>
  <c r="I101" i="15"/>
  <c r="H101" i="15"/>
  <c r="K100" i="15"/>
  <c r="L100" i="15" s="1"/>
  <c r="J100" i="15"/>
  <c r="I100" i="15"/>
  <c r="H100" i="15"/>
  <c r="L99" i="15"/>
  <c r="K99" i="15"/>
  <c r="J99" i="15"/>
  <c r="I99" i="15"/>
  <c r="H99" i="15"/>
  <c r="K98" i="15"/>
  <c r="J98" i="15"/>
  <c r="I98" i="15"/>
  <c r="H98" i="15"/>
  <c r="K97" i="15"/>
  <c r="J97" i="15"/>
  <c r="I97" i="15"/>
  <c r="H97" i="15"/>
  <c r="K96" i="15"/>
  <c r="J96" i="15"/>
  <c r="I96" i="15"/>
  <c r="H96" i="15"/>
  <c r="K94" i="15"/>
  <c r="J94" i="15"/>
  <c r="L94" i="15" s="1"/>
  <c r="I94" i="15"/>
  <c r="H94" i="15"/>
  <c r="K93" i="15"/>
  <c r="L93" i="15" s="1"/>
  <c r="J93" i="15"/>
  <c r="I93" i="15"/>
  <c r="H93" i="15"/>
  <c r="K92" i="15"/>
  <c r="L92" i="15" s="1"/>
  <c r="J92" i="15"/>
  <c r="I92" i="15"/>
  <c r="H92" i="15"/>
  <c r="K91" i="15"/>
  <c r="L91" i="15" s="1"/>
  <c r="J91" i="15"/>
  <c r="I91" i="15"/>
  <c r="H91" i="15"/>
  <c r="K90" i="15"/>
  <c r="J90" i="15"/>
  <c r="L90" i="15" s="1"/>
  <c r="I90" i="15"/>
  <c r="H90" i="15"/>
  <c r="K89" i="15"/>
  <c r="J89" i="15"/>
  <c r="I89" i="15"/>
  <c r="H89" i="15"/>
  <c r="K88" i="15"/>
  <c r="J88" i="15"/>
  <c r="I88" i="15"/>
  <c r="H88" i="15"/>
  <c r="K86" i="15"/>
  <c r="J86" i="15"/>
  <c r="I86" i="15"/>
  <c r="H86" i="15"/>
  <c r="K85" i="15"/>
  <c r="L85" i="15" s="1"/>
  <c r="J85" i="15"/>
  <c r="I85" i="15"/>
  <c r="H85" i="15"/>
  <c r="K84" i="15"/>
  <c r="L84" i="15" s="1"/>
  <c r="J84" i="15"/>
  <c r="I84" i="15"/>
  <c r="H84" i="15"/>
  <c r="K83" i="15"/>
  <c r="L83" i="15" s="1"/>
  <c r="J83" i="15"/>
  <c r="I83" i="15"/>
  <c r="H83" i="15"/>
  <c r="K82" i="15"/>
  <c r="L82" i="15" s="1"/>
  <c r="J82" i="15"/>
  <c r="I82" i="15"/>
  <c r="H82" i="15"/>
  <c r="K81" i="15"/>
  <c r="J81" i="15"/>
  <c r="I81" i="15"/>
  <c r="H81" i="15"/>
  <c r="K80" i="15"/>
  <c r="J80" i="15"/>
  <c r="I80" i="15"/>
  <c r="H80" i="15"/>
  <c r="K79" i="15"/>
  <c r="J79" i="15"/>
  <c r="I79" i="15"/>
  <c r="H79" i="15"/>
  <c r="K78" i="15"/>
  <c r="J78" i="15"/>
  <c r="I78" i="15"/>
  <c r="H78" i="15"/>
  <c r="K77" i="15"/>
  <c r="J77" i="15"/>
  <c r="I77" i="15"/>
  <c r="H77" i="15"/>
  <c r="K76" i="15"/>
  <c r="L76" i="15" s="1"/>
  <c r="J76" i="15"/>
  <c r="I76" i="15"/>
  <c r="H76" i="15"/>
  <c r="K75" i="15"/>
  <c r="L75" i="15" s="1"/>
  <c r="J75" i="15"/>
  <c r="I75" i="15"/>
  <c r="H75" i="15"/>
  <c r="K74" i="15"/>
  <c r="L74" i="15" s="1"/>
  <c r="J74" i="15"/>
  <c r="I74" i="15"/>
  <c r="H74" i="15"/>
  <c r="K73" i="15"/>
  <c r="J73" i="15"/>
  <c r="I73" i="15"/>
  <c r="H73" i="15"/>
  <c r="K72" i="15"/>
  <c r="J72" i="15"/>
  <c r="I72" i="15"/>
  <c r="H72" i="15"/>
  <c r="K71" i="15"/>
  <c r="J71" i="15"/>
  <c r="I71" i="15"/>
  <c r="H71" i="15"/>
  <c r="K70" i="15"/>
  <c r="J70" i="15"/>
  <c r="I70" i="15"/>
  <c r="H70" i="15"/>
  <c r="K69" i="15"/>
  <c r="J69" i="15"/>
  <c r="I69" i="15"/>
  <c r="H69" i="15"/>
  <c r="K68" i="15"/>
  <c r="J68" i="15"/>
  <c r="I68" i="15"/>
  <c r="H68" i="15"/>
  <c r="K67" i="15"/>
  <c r="J67" i="15"/>
  <c r="I67" i="15"/>
  <c r="H67" i="15"/>
  <c r="K66" i="15"/>
  <c r="J66" i="15"/>
  <c r="I66" i="15"/>
  <c r="H66" i="15"/>
  <c r="K65" i="15"/>
  <c r="J65" i="15"/>
  <c r="I65" i="15"/>
  <c r="H65" i="15"/>
  <c r="K64" i="15"/>
  <c r="J64" i="15"/>
  <c r="I64" i="15"/>
  <c r="H64" i="15"/>
  <c r="K63" i="15"/>
  <c r="J63" i="15"/>
  <c r="I63" i="15"/>
  <c r="H63" i="15"/>
  <c r="K62" i="15"/>
  <c r="J62" i="15"/>
  <c r="I62" i="15"/>
  <c r="H62" i="15"/>
  <c r="K61" i="15"/>
  <c r="J61" i="15"/>
  <c r="I61" i="15"/>
  <c r="H61" i="15"/>
  <c r="K60" i="15"/>
  <c r="J60" i="15"/>
  <c r="I60" i="15"/>
  <c r="H60" i="15"/>
  <c r="K59" i="15"/>
  <c r="J59" i="15"/>
  <c r="I59" i="15"/>
  <c r="H59" i="15"/>
  <c r="K58" i="15"/>
  <c r="J58" i="15"/>
  <c r="I58" i="15"/>
  <c r="H58" i="15"/>
  <c r="K57" i="15"/>
  <c r="J57" i="15"/>
  <c r="I57" i="15"/>
  <c r="H57" i="15"/>
  <c r="K56" i="15"/>
  <c r="J56" i="15"/>
  <c r="I56" i="15"/>
  <c r="H56" i="15"/>
  <c r="K55" i="15"/>
  <c r="J55" i="15"/>
  <c r="I55" i="15"/>
  <c r="H55" i="15"/>
  <c r="K54" i="15"/>
  <c r="J54" i="15"/>
  <c r="I54" i="15"/>
  <c r="H54" i="15"/>
  <c r="K53" i="15"/>
  <c r="J53" i="15"/>
  <c r="I53" i="15"/>
  <c r="H53" i="15"/>
  <c r="K52" i="15"/>
  <c r="J52" i="15"/>
  <c r="I52" i="15"/>
  <c r="H52" i="15"/>
  <c r="K51" i="15"/>
  <c r="J51" i="15"/>
  <c r="I51" i="15"/>
  <c r="H51" i="15"/>
  <c r="K50" i="15"/>
  <c r="J50" i="15"/>
  <c r="I50" i="15"/>
  <c r="H50" i="15"/>
  <c r="K49" i="15"/>
  <c r="J49" i="15"/>
  <c r="I49" i="15"/>
  <c r="H49" i="15"/>
  <c r="K48" i="15"/>
  <c r="J48" i="15"/>
  <c r="I48" i="15"/>
  <c r="H48" i="15"/>
  <c r="K47" i="15"/>
  <c r="J47" i="15"/>
  <c r="I47" i="15"/>
  <c r="H47" i="15"/>
  <c r="K46" i="15"/>
  <c r="J46" i="15"/>
  <c r="I46" i="15"/>
  <c r="H46" i="15"/>
  <c r="K45" i="15"/>
  <c r="J45" i="15"/>
  <c r="I45" i="15"/>
  <c r="H45" i="15"/>
  <c r="K44" i="15"/>
  <c r="L44" i="15" s="1"/>
  <c r="J44" i="15"/>
  <c r="I44" i="15"/>
  <c r="H44" i="15"/>
  <c r="K43" i="15"/>
  <c r="J43" i="15"/>
  <c r="I43" i="15"/>
  <c r="H43" i="15"/>
  <c r="K42" i="15"/>
  <c r="L42" i="15" s="1"/>
  <c r="J42" i="15"/>
  <c r="I42" i="15"/>
  <c r="H42" i="15"/>
  <c r="K41" i="15"/>
  <c r="J41" i="15"/>
  <c r="I41" i="15"/>
  <c r="H41" i="15"/>
  <c r="K40" i="15"/>
  <c r="L40" i="15" s="1"/>
  <c r="J40" i="15"/>
  <c r="I40" i="15"/>
  <c r="H40" i="15"/>
  <c r="K39" i="15"/>
  <c r="J39" i="15"/>
  <c r="I39" i="15"/>
  <c r="H39" i="15"/>
  <c r="K38" i="15"/>
  <c r="L38" i="15" s="1"/>
  <c r="J38" i="15"/>
  <c r="I38" i="15"/>
  <c r="H38" i="15"/>
  <c r="K37" i="15"/>
  <c r="J37" i="15"/>
  <c r="I37" i="15"/>
  <c r="H37" i="15"/>
  <c r="K36" i="15"/>
  <c r="L36" i="15" s="1"/>
  <c r="J36" i="15"/>
  <c r="I36" i="15"/>
  <c r="H36" i="15"/>
  <c r="K35" i="15"/>
  <c r="J35" i="15"/>
  <c r="I35" i="15"/>
  <c r="H35" i="15"/>
  <c r="K34" i="15"/>
  <c r="L34" i="15" s="1"/>
  <c r="J34" i="15"/>
  <c r="I34" i="15"/>
  <c r="H34" i="15"/>
  <c r="K33" i="15"/>
  <c r="J33" i="15"/>
  <c r="I33" i="15"/>
  <c r="H33" i="15"/>
  <c r="K32" i="15"/>
  <c r="L32" i="15" s="1"/>
  <c r="J32" i="15"/>
  <c r="I32" i="15"/>
  <c r="H32" i="15"/>
  <c r="K31" i="15"/>
  <c r="J31" i="15"/>
  <c r="I31" i="15"/>
  <c r="H31" i="15"/>
  <c r="K30" i="15"/>
  <c r="L30" i="15" s="1"/>
  <c r="J30" i="15"/>
  <c r="I30" i="15"/>
  <c r="H30" i="15"/>
  <c r="K29" i="15"/>
  <c r="J29" i="15"/>
  <c r="I29" i="15"/>
  <c r="H29" i="15"/>
  <c r="K28" i="15"/>
  <c r="L28" i="15" s="1"/>
  <c r="J28" i="15"/>
  <c r="I28" i="15"/>
  <c r="H28" i="15"/>
  <c r="K27" i="15"/>
  <c r="J27" i="15"/>
  <c r="I27" i="15"/>
  <c r="H27" i="15"/>
  <c r="K26" i="15"/>
  <c r="L26" i="15" s="1"/>
  <c r="J26" i="15"/>
  <c r="I26" i="15"/>
  <c r="H26" i="15"/>
  <c r="K25" i="15"/>
  <c r="L25" i="15" s="1"/>
  <c r="J25" i="15"/>
  <c r="I25" i="15"/>
  <c r="H25" i="15"/>
  <c r="K24" i="15"/>
  <c r="L24" i="15" s="1"/>
  <c r="J24" i="15"/>
  <c r="I24" i="15"/>
  <c r="H24" i="15"/>
  <c r="K23" i="15"/>
  <c r="L23" i="15" s="1"/>
  <c r="J23" i="15"/>
  <c r="I23" i="15"/>
  <c r="H23" i="15"/>
  <c r="L22" i="15"/>
  <c r="K22" i="15"/>
  <c r="J22" i="15"/>
  <c r="I22" i="15"/>
  <c r="H22" i="15"/>
  <c r="K21" i="15"/>
  <c r="J21" i="15"/>
  <c r="L21" i="15" s="1"/>
  <c r="I21" i="15"/>
  <c r="H21" i="15"/>
  <c r="K20" i="15"/>
  <c r="L20" i="15" s="1"/>
  <c r="J20" i="15"/>
  <c r="I20" i="15"/>
  <c r="H20" i="15"/>
  <c r="K19" i="15"/>
  <c r="L19" i="15" s="1"/>
  <c r="J19" i="15"/>
  <c r="I19" i="15"/>
  <c r="H19" i="15"/>
  <c r="K18" i="15"/>
  <c r="L18" i="15" s="1"/>
  <c r="J18" i="15"/>
  <c r="I18" i="15"/>
  <c r="H18" i="15"/>
  <c r="K17" i="15"/>
  <c r="J17" i="15"/>
  <c r="I17" i="15"/>
  <c r="H17" i="15"/>
  <c r="K16" i="15"/>
  <c r="J16" i="15"/>
  <c r="I16" i="15"/>
  <c r="H16" i="15"/>
  <c r="K15" i="15"/>
  <c r="J15" i="15"/>
  <c r="I15" i="15"/>
  <c r="H15" i="15"/>
  <c r="K14" i="15"/>
  <c r="J14" i="15"/>
  <c r="I14" i="15"/>
  <c r="H14" i="15"/>
  <c r="K13" i="15"/>
  <c r="J13" i="15"/>
  <c r="I13" i="15"/>
  <c r="H13" i="15"/>
  <c r="K12" i="15"/>
  <c r="J12" i="15"/>
  <c r="I12" i="15"/>
  <c r="H12" i="15"/>
  <c r="L13" i="15" l="1"/>
  <c r="L14" i="15"/>
  <c r="L17" i="15"/>
  <c r="L136" i="15"/>
  <c r="L140" i="15"/>
  <c r="L144" i="15"/>
  <c r="L148" i="15"/>
  <c r="L152" i="15"/>
  <c r="L186" i="15"/>
  <c r="L221" i="15"/>
  <c r="L225" i="15"/>
  <c r="L229" i="15"/>
  <c r="L291" i="15"/>
  <c r="L293" i="15"/>
  <c r="L295" i="15"/>
  <c r="L297" i="15"/>
  <c r="L299" i="15"/>
  <c r="L27" i="15"/>
  <c r="L29" i="15"/>
  <c r="L31" i="15"/>
  <c r="L33" i="15"/>
  <c r="L35" i="15"/>
  <c r="L37" i="15"/>
  <c r="L39" i="15"/>
  <c r="L41" i="15"/>
  <c r="L43" i="15"/>
  <c r="L45" i="15"/>
  <c r="L47" i="15"/>
  <c r="L49" i="15"/>
  <c r="L51" i="15"/>
  <c r="L53" i="15"/>
  <c r="L55" i="15"/>
  <c r="L57" i="15"/>
  <c r="L59" i="15"/>
  <c r="L61" i="15"/>
  <c r="L63" i="15"/>
  <c r="L65" i="15"/>
  <c r="L69" i="15"/>
  <c r="L71" i="15"/>
  <c r="L73" i="15"/>
  <c r="L77" i="15"/>
  <c r="L81" i="15"/>
  <c r="L239" i="15"/>
  <c r="L241" i="15"/>
  <c r="L243" i="15"/>
  <c r="L245" i="15"/>
  <c r="L247" i="15"/>
  <c r="L249" i="15"/>
  <c r="L251" i="15"/>
  <c r="L253" i="15"/>
  <c r="L255" i="15"/>
  <c r="L257" i="15"/>
  <c r="L259" i="15"/>
  <c r="L261" i="15"/>
  <c r="L263" i="15"/>
  <c r="L265" i="15"/>
  <c r="L267" i="15"/>
  <c r="L269" i="15"/>
  <c r="L271" i="15"/>
  <c r="L273" i="15"/>
  <c r="L275" i="15"/>
  <c r="L277" i="15"/>
  <c r="L279" i="15"/>
  <c r="L281" i="15"/>
  <c r="L283" i="15"/>
  <c r="L307" i="15"/>
  <c r="L309" i="15"/>
  <c r="L311" i="15"/>
  <c r="L353" i="15"/>
  <c r="J364" i="15"/>
  <c r="L15" i="15"/>
  <c r="L16" i="15"/>
  <c r="L78" i="15"/>
  <c r="L79" i="15"/>
  <c r="L80" i="15"/>
  <c r="L96" i="15"/>
  <c r="L97" i="15"/>
  <c r="L98" i="15"/>
  <c r="L154" i="15"/>
  <c r="L156" i="15"/>
  <c r="L158" i="15"/>
  <c r="L160" i="15"/>
  <c r="L163" i="15"/>
  <c r="L164" i="15"/>
  <c r="L165" i="15"/>
  <c r="L167" i="15"/>
  <c r="L169" i="15"/>
  <c r="L171" i="15"/>
  <c r="L173" i="15"/>
  <c r="L175" i="15"/>
  <c r="L176" i="15"/>
  <c r="L177" i="15"/>
  <c r="L178" i="15"/>
  <c r="L179" i="15"/>
  <c r="L181" i="15"/>
  <c r="L182" i="15"/>
  <c r="L183" i="15"/>
  <c r="L230" i="15"/>
  <c r="L231" i="15"/>
  <c r="L232" i="15"/>
  <c r="L290" i="15"/>
  <c r="L306" i="15"/>
  <c r="L308" i="15"/>
  <c r="L322" i="15"/>
  <c r="L324" i="15"/>
  <c r="L294" i="15"/>
  <c r="L296" i="15"/>
  <c r="L310" i="15"/>
  <c r="L326" i="15"/>
  <c r="L46" i="15"/>
  <c r="L48" i="15"/>
  <c r="L50" i="15"/>
  <c r="L52" i="15"/>
  <c r="L54" i="15"/>
  <c r="L56" i="15"/>
  <c r="L58" i="15"/>
  <c r="L60" i="15"/>
  <c r="L62" i="15"/>
  <c r="L64" i="15"/>
  <c r="L66" i="15"/>
  <c r="L67" i="15"/>
  <c r="L68" i="15"/>
  <c r="L70" i="15"/>
  <c r="L72" i="15"/>
  <c r="L86" i="15"/>
  <c r="L88" i="15"/>
  <c r="L89" i="15"/>
  <c r="L104" i="15"/>
  <c r="L105" i="15"/>
  <c r="L106" i="15"/>
  <c r="L108" i="15"/>
  <c r="L109" i="15"/>
  <c r="L110" i="15"/>
  <c r="L112" i="15"/>
  <c r="L113" i="15"/>
  <c r="L114" i="15"/>
  <c r="L116" i="15"/>
  <c r="L117" i="15"/>
  <c r="L118" i="15"/>
  <c r="L120" i="15"/>
  <c r="L121" i="15"/>
  <c r="L122" i="15"/>
  <c r="L189" i="15"/>
  <c r="L191" i="15"/>
  <c r="L193" i="15"/>
  <c r="L195" i="15"/>
  <c r="L197" i="15"/>
  <c r="L199" i="15"/>
  <c r="L201" i="15"/>
  <c r="L203" i="15"/>
  <c r="L205" i="15"/>
  <c r="L207" i="15"/>
  <c r="L209" i="15"/>
  <c r="L211" i="15"/>
  <c r="L212" i="15"/>
  <c r="L213" i="15"/>
  <c r="L218" i="15"/>
  <c r="L219" i="15"/>
  <c r="L220" i="15"/>
  <c r="L222" i="15"/>
  <c r="L223" i="15"/>
  <c r="L224" i="15"/>
  <c r="L238" i="15"/>
  <c r="L240" i="15"/>
  <c r="L242" i="15"/>
  <c r="L244" i="15"/>
  <c r="L246" i="15"/>
  <c r="L248" i="15"/>
  <c r="L250" i="15"/>
  <c r="L252" i="15"/>
  <c r="L254" i="15"/>
  <c r="L256" i="15"/>
  <c r="L258" i="15"/>
  <c r="L260" i="15"/>
  <c r="L262" i="15"/>
  <c r="L264" i="15"/>
  <c r="L266" i="15"/>
  <c r="L268" i="15"/>
  <c r="L270" i="15"/>
  <c r="L272" i="15"/>
  <c r="L274" i="15"/>
  <c r="L276" i="15"/>
  <c r="L278" i="15"/>
  <c r="L280" i="15"/>
  <c r="L282" i="15"/>
  <c r="L284" i="15"/>
  <c r="L298" i="15"/>
  <c r="L300" i="15"/>
  <c r="L314" i="15"/>
  <c r="L316" i="15"/>
  <c r="L350" i="15"/>
  <c r="L351" i="15"/>
  <c r="L352" i="15"/>
  <c r="L286" i="15"/>
  <c r="L354" i="15"/>
  <c r="L355" i="15"/>
  <c r="L357" i="15"/>
  <c r="L358" i="15"/>
  <c r="L360" i="15"/>
  <c r="L361" i="15"/>
  <c r="I364" i="15"/>
  <c r="K364" i="15"/>
  <c r="L12" i="15"/>
  <c r="K361" i="14"/>
  <c r="L361" i="14" s="1"/>
  <c r="J361" i="14"/>
  <c r="I361" i="14"/>
  <c r="K360" i="14"/>
  <c r="L360" i="14" s="1"/>
  <c r="J360" i="14"/>
  <c r="I360" i="14"/>
  <c r="K358" i="14"/>
  <c r="J358" i="14"/>
  <c r="I358" i="14"/>
  <c r="K357" i="14"/>
  <c r="J357" i="14"/>
  <c r="I357" i="14"/>
  <c r="K355" i="14"/>
  <c r="J355" i="14"/>
  <c r="I355" i="14"/>
  <c r="K354" i="14"/>
  <c r="L354" i="14" s="1"/>
  <c r="J354" i="14"/>
  <c r="I354" i="14"/>
  <c r="K353" i="14"/>
  <c r="J353" i="14"/>
  <c r="I353" i="14"/>
  <c r="K352" i="14"/>
  <c r="J352" i="14"/>
  <c r="I352" i="14"/>
  <c r="K351" i="14"/>
  <c r="J351" i="14"/>
  <c r="I351" i="14"/>
  <c r="K350" i="14"/>
  <c r="L350" i="14" s="1"/>
  <c r="J350" i="14"/>
  <c r="I350" i="14"/>
  <c r="K349" i="14"/>
  <c r="J349" i="14"/>
  <c r="I349" i="14"/>
  <c r="K347" i="14"/>
  <c r="L347" i="14" s="1"/>
  <c r="J347" i="14"/>
  <c r="I347" i="14"/>
  <c r="K346" i="14"/>
  <c r="J346" i="14"/>
  <c r="I346" i="14"/>
  <c r="K344" i="14"/>
  <c r="L344" i="14" s="1"/>
  <c r="J344" i="14"/>
  <c r="I344" i="14"/>
  <c r="K343" i="14"/>
  <c r="J343" i="14"/>
  <c r="I343" i="14"/>
  <c r="K342" i="14"/>
  <c r="L342" i="14" s="1"/>
  <c r="J342" i="14"/>
  <c r="I342" i="14"/>
  <c r="K341" i="14"/>
  <c r="J341" i="14"/>
  <c r="I341" i="14"/>
  <c r="K340" i="14"/>
  <c r="L340" i="14" s="1"/>
  <c r="J340" i="14"/>
  <c r="I340" i="14"/>
  <c r="K339" i="14"/>
  <c r="J339" i="14"/>
  <c r="I339" i="14"/>
  <c r="K337" i="14"/>
  <c r="L337" i="14" s="1"/>
  <c r="J337" i="14"/>
  <c r="I337" i="14"/>
  <c r="K336" i="14"/>
  <c r="J336" i="14"/>
  <c r="I336" i="14"/>
  <c r="K335" i="14"/>
  <c r="L335" i="14" s="1"/>
  <c r="J335" i="14"/>
  <c r="I335" i="14"/>
  <c r="K334" i="14"/>
  <c r="J334" i="14"/>
  <c r="I334" i="14"/>
  <c r="K333" i="14"/>
  <c r="L333" i="14" s="1"/>
  <c r="J333" i="14"/>
  <c r="I333" i="14"/>
  <c r="K332" i="14"/>
  <c r="J332" i="14"/>
  <c r="I332" i="14"/>
  <c r="K331" i="14"/>
  <c r="L331" i="14" s="1"/>
  <c r="J331" i="14"/>
  <c r="I331" i="14"/>
  <c r="K329" i="14"/>
  <c r="J329" i="14"/>
  <c r="L329" i="14" s="1"/>
  <c r="I329" i="14"/>
  <c r="K328" i="14"/>
  <c r="J328" i="14"/>
  <c r="L328" i="14" s="1"/>
  <c r="I328" i="14"/>
  <c r="K327" i="14"/>
  <c r="L327" i="14" s="1"/>
  <c r="J327" i="14"/>
  <c r="I327" i="14"/>
  <c r="K325" i="14"/>
  <c r="J325" i="14"/>
  <c r="L325" i="14" s="1"/>
  <c r="I325" i="14"/>
  <c r="K324" i="14"/>
  <c r="L324" i="14" s="1"/>
  <c r="J324" i="14"/>
  <c r="I324" i="14"/>
  <c r="K323" i="14"/>
  <c r="L323" i="14" s="1"/>
  <c r="J323" i="14"/>
  <c r="I323" i="14"/>
  <c r="K321" i="14"/>
  <c r="J321" i="14"/>
  <c r="L321" i="14" s="1"/>
  <c r="I321" i="14"/>
  <c r="K320" i="14"/>
  <c r="J320" i="14"/>
  <c r="I320" i="14"/>
  <c r="K319" i="14"/>
  <c r="J319" i="14"/>
  <c r="L319" i="14" s="1"/>
  <c r="I319" i="14"/>
  <c r="K318" i="14"/>
  <c r="J318" i="14"/>
  <c r="I318" i="14"/>
  <c r="K317" i="14"/>
  <c r="J317" i="14"/>
  <c r="L317" i="14" s="1"/>
  <c r="I317" i="14"/>
  <c r="K316" i="14"/>
  <c r="J316" i="14"/>
  <c r="L316" i="14" s="1"/>
  <c r="I316" i="14"/>
  <c r="K314" i="14"/>
  <c r="J314" i="14"/>
  <c r="I314" i="14"/>
  <c r="K313" i="14"/>
  <c r="L313" i="14" s="1"/>
  <c r="J313" i="14"/>
  <c r="I313" i="14"/>
  <c r="K312" i="14"/>
  <c r="L312" i="14" s="1"/>
  <c r="J312" i="14"/>
  <c r="I312" i="14"/>
  <c r="K309" i="14"/>
  <c r="J309" i="14"/>
  <c r="I309" i="14"/>
  <c r="K308" i="14"/>
  <c r="L308" i="14" s="1"/>
  <c r="J308" i="14"/>
  <c r="I308" i="14"/>
  <c r="K306" i="14"/>
  <c r="J306" i="14"/>
  <c r="I306" i="14"/>
  <c r="K305" i="14"/>
  <c r="J305" i="14"/>
  <c r="I305" i="14"/>
  <c r="K304" i="14"/>
  <c r="J304" i="14"/>
  <c r="I304" i="14"/>
  <c r="K303" i="14"/>
  <c r="L303" i="14" s="1"/>
  <c r="J303" i="14"/>
  <c r="I303" i="14"/>
  <c r="K302" i="14"/>
  <c r="J302" i="14"/>
  <c r="I302" i="14"/>
  <c r="K301" i="14"/>
  <c r="L301" i="14" s="1"/>
  <c r="J301" i="14"/>
  <c r="I301" i="14"/>
  <c r="K300" i="14"/>
  <c r="L300" i="14" s="1"/>
  <c r="J300" i="14"/>
  <c r="I300" i="14"/>
  <c r="K299" i="14"/>
  <c r="L299" i="14" s="1"/>
  <c r="J299" i="14"/>
  <c r="I299" i="14"/>
  <c r="K297" i="14"/>
  <c r="L297" i="14" s="1"/>
  <c r="J297" i="14"/>
  <c r="I297" i="14"/>
  <c r="K296" i="14"/>
  <c r="L296" i="14" s="1"/>
  <c r="J296" i="14"/>
  <c r="I296" i="14"/>
  <c r="K295" i="14"/>
  <c r="J295" i="14"/>
  <c r="L295" i="14" s="1"/>
  <c r="I295" i="14"/>
  <c r="K294" i="14"/>
  <c r="J294" i="14"/>
  <c r="L294" i="14" s="1"/>
  <c r="I294" i="14"/>
  <c r="K293" i="14"/>
  <c r="J293" i="14"/>
  <c r="L293" i="14" s="1"/>
  <c r="I293" i="14"/>
  <c r="K292" i="14"/>
  <c r="L292" i="14" s="1"/>
  <c r="J292" i="14"/>
  <c r="I292" i="14"/>
  <c r="K291" i="14"/>
  <c r="L291" i="14" s="1"/>
  <c r="J291" i="14"/>
  <c r="I291" i="14"/>
  <c r="K290" i="14"/>
  <c r="L290" i="14" s="1"/>
  <c r="J290" i="14"/>
  <c r="I290" i="14"/>
  <c r="K289" i="14"/>
  <c r="L289" i="14" s="1"/>
  <c r="J289" i="14"/>
  <c r="I289" i="14"/>
  <c r="K288" i="14"/>
  <c r="J288" i="14"/>
  <c r="L288" i="14" s="1"/>
  <c r="I288" i="14"/>
  <c r="K287" i="14"/>
  <c r="J287" i="14"/>
  <c r="I287" i="14"/>
  <c r="K286" i="14"/>
  <c r="J286" i="14"/>
  <c r="L286" i="14" s="1"/>
  <c r="I286" i="14"/>
  <c r="K285" i="14"/>
  <c r="J285" i="14"/>
  <c r="L285" i="14" s="1"/>
  <c r="I285" i="14"/>
  <c r="K283" i="14"/>
  <c r="J283" i="14"/>
  <c r="L283" i="14" s="1"/>
  <c r="I283" i="14"/>
  <c r="L282" i="14"/>
  <c r="K282" i="14"/>
  <c r="J282" i="14"/>
  <c r="I282" i="14"/>
  <c r="L281" i="14"/>
  <c r="K281" i="14"/>
  <c r="J281" i="14"/>
  <c r="I281" i="14"/>
  <c r="L280" i="14"/>
  <c r="K280" i="14"/>
  <c r="J280" i="14"/>
  <c r="I280" i="14"/>
  <c r="K278" i="14"/>
  <c r="L278" i="14" s="1"/>
  <c r="J278" i="14"/>
  <c r="I278" i="14"/>
  <c r="K277" i="14"/>
  <c r="J277" i="14"/>
  <c r="I277" i="14"/>
  <c r="K276" i="14"/>
  <c r="J276" i="14"/>
  <c r="I276" i="14"/>
  <c r="K275" i="14"/>
  <c r="J275" i="14"/>
  <c r="I275" i="14"/>
  <c r="K273" i="14"/>
  <c r="J273" i="14"/>
  <c r="I273" i="14"/>
  <c r="K272" i="14"/>
  <c r="L272" i="14" s="1"/>
  <c r="J272" i="14"/>
  <c r="I272" i="14"/>
  <c r="K271" i="14"/>
  <c r="L271" i="14" s="1"/>
  <c r="J271" i="14"/>
  <c r="I271" i="14"/>
  <c r="K270" i="14"/>
  <c r="L270" i="14" s="1"/>
  <c r="J270" i="14"/>
  <c r="I270" i="14"/>
  <c r="K269" i="14"/>
  <c r="L269" i="14" s="1"/>
  <c r="J269" i="14"/>
  <c r="I269" i="14"/>
  <c r="K267" i="14"/>
  <c r="J267" i="14"/>
  <c r="L267" i="14" s="1"/>
  <c r="I267" i="14"/>
  <c r="L266" i="14"/>
  <c r="K266" i="14"/>
  <c r="J266" i="14"/>
  <c r="I266" i="14"/>
  <c r="K265" i="14"/>
  <c r="J265" i="14"/>
  <c r="L265" i="14" s="1"/>
  <c r="I265" i="14"/>
  <c r="K264" i="14"/>
  <c r="J264" i="14"/>
  <c r="L264" i="14" s="1"/>
  <c r="I264" i="14"/>
  <c r="K263" i="14"/>
  <c r="L263" i="14" s="1"/>
  <c r="J263" i="14"/>
  <c r="I263" i="14"/>
  <c r="K262" i="14"/>
  <c r="J262" i="14"/>
  <c r="L262" i="14" s="1"/>
  <c r="I262" i="14"/>
  <c r="L260" i="14"/>
  <c r="K260" i="14"/>
  <c r="J260" i="14"/>
  <c r="I260" i="14"/>
  <c r="L259" i="14"/>
  <c r="K259" i="14"/>
  <c r="J259" i="14"/>
  <c r="I259" i="14"/>
  <c r="L258" i="14"/>
  <c r="K258" i="14"/>
  <c r="J258" i="14"/>
  <c r="I258" i="14"/>
  <c r="K257" i="14"/>
  <c r="J257" i="14"/>
  <c r="I257" i="14"/>
  <c r="K255" i="14"/>
  <c r="L255" i="14" s="1"/>
  <c r="J255" i="14"/>
  <c r="I255" i="14"/>
  <c r="K254" i="14"/>
  <c r="J254" i="14"/>
  <c r="I254" i="14"/>
  <c r="K253" i="14"/>
  <c r="J253" i="14"/>
  <c r="I253" i="14"/>
  <c r="K252" i="14"/>
  <c r="J252" i="14"/>
  <c r="I252" i="14"/>
  <c r="K251" i="14"/>
  <c r="L251" i="14" s="1"/>
  <c r="J251" i="14"/>
  <c r="I251" i="14"/>
  <c r="K250" i="14"/>
  <c r="J250" i="14"/>
  <c r="I250" i="14"/>
  <c r="K249" i="14"/>
  <c r="J249" i="14"/>
  <c r="I249" i="14"/>
  <c r="K247" i="14"/>
  <c r="J247" i="14"/>
  <c r="L247" i="14" s="1"/>
  <c r="I247" i="14"/>
  <c r="K246" i="14"/>
  <c r="L246" i="14" s="1"/>
  <c r="J246" i="14"/>
  <c r="I246" i="14"/>
  <c r="K245" i="14"/>
  <c r="L245" i="14" s="1"/>
  <c r="J245" i="14"/>
  <c r="I245" i="14"/>
  <c r="K244" i="14"/>
  <c r="L244" i="14" s="1"/>
  <c r="J244" i="14"/>
  <c r="I244" i="14"/>
  <c r="K243" i="14"/>
  <c r="L243" i="14" s="1"/>
  <c r="J243" i="14"/>
  <c r="I243" i="14"/>
  <c r="K241" i="14"/>
  <c r="J241" i="14"/>
  <c r="I241" i="14"/>
  <c r="K240" i="14"/>
  <c r="L240" i="14" s="1"/>
  <c r="J240" i="14"/>
  <c r="I240" i="14"/>
  <c r="K239" i="14"/>
  <c r="J239" i="14"/>
  <c r="I239" i="14"/>
  <c r="K236" i="14"/>
  <c r="J236" i="14"/>
  <c r="I236" i="14"/>
  <c r="K235" i="14"/>
  <c r="L235" i="14" s="1"/>
  <c r="J235" i="14"/>
  <c r="I235" i="14"/>
  <c r="K233" i="14"/>
  <c r="J233" i="14"/>
  <c r="L233" i="14" s="1"/>
  <c r="I233" i="14"/>
  <c r="K232" i="14"/>
  <c r="J232" i="14"/>
  <c r="L232" i="14" s="1"/>
  <c r="I232" i="14"/>
  <c r="K231" i="14"/>
  <c r="J231" i="14"/>
  <c r="L231" i="14" s="1"/>
  <c r="I231" i="14"/>
  <c r="K230" i="14"/>
  <c r="J230" i="14"/>
  <c r="L230" i="14" s="1"/>
  <c r="I230" i="14"/>
  <c r="K229" i="14"/>
  <c r="J229" i="14"/>
  <c r="L229" i="14" s="1"/>
  <c r="I229" i="14"/>
  <c r="K228" i="14"/>
  <c r="L228" i="14" s="1"/>
  <c r="J228" i="14"/>
  <c r="I228" i="14"/>
  <c r="K227" i="14"/>
  <c r="L227" i="14" s="1"/>
  <c r="J227" i="14"/>
  <c r="I227" i="14"/>
  <c r="K226" i="14"/>
  <c r="J226" i="14"/>
  <c r="I226" i="14"/>
  <c r="K225" i="14"/>
  <c r="J225" i="14"/>
  <c r="I225" i="14"/>
  <c r="K224" i="14"/>
  <c r="L224" i="14" s="1"/>
  <c r="J224" i="14"/>
  <c r="I224" i="14"/>
  <c r="K223" i="14"/>
  <c r="L223" i="14" s="1"/>
  <c r="J223" i="14"/>
  <c r="I223" i="14"/>
  <c r="K222" i="14"/>
  <c r="J222" i="14"/>
  <c r="I222" i="14"/>
  <c r="K221" i="14"/>
  <c r="J221" i="14"/>
  <c r="I221" i="14"/>
  <c r="K219" i="14"/>
  <c r="J219" i="14"/>
  <c r="L219" i="14" s="1"/>
  <c r="I219" i="14"/>
  <c r="K218" i="14"/>
  <c r="J218" i="14"/>
  <c r="L218" i="14" s="1"/>
  <c r="I218" i="14"/>
  <c r="K217" i="14"/>
  <c r="J217" i="14"/>
  <c r="L217" i="14" s="1"/>
  <c r="I217" i="14"/>
  <c r="K216" i="14"/>
  <c r="L216" i="14" s="1"/>
  <c r="J216" i="14"/>
  <c r="I216" i="14"/>
  <c r="K214" i="14"/>
  <c r="L214" i="14" s="1"/>
  <c r="J214" i="14"/>
  <c r="I214" i="14"/>
  <c r="K213" i="14"/>
  <c r="L213" i="14" s="1"/>
  <c r="J213" i="14"/>
  <c r="I213" i="14"/>
  <c r="K211" i="14"/>
  <c r="J211" i="14"/>
  <c r="I211" i="14"/>
  <c r="K210" i="14"/>
  <c r="J210" i="14"/>
  <c r="I210" i="14"/>
  <c r="K209" i="14"/>
  <c r="L209" i="14" s="1"/>
  <c r="J209" i="14"/>
  <c r="I209" i="14"/>
  <c r="K207" i="14"/>
  <c r="J207" i="14"/>
  <c r="I207" i="14"/>
  <c r="K206" i="14"/>
  <c r="L206" i="14" s="1"/>
  <c r="J206" i="14"/>
  <c r="I206" i="14"/>
  <c r="K205" i="14"/>
  <c r="L205" i="14" s="1"/>
  <c r="J205" i="14"/>
  <c r="I205" i="14"/>
  <c r="K204" i="14"/>
  <c r="L204" i="14" s="1"/>
  <c r="J204" i="14"/>
  <c r="I204" i="14"/>
  <c r="K203" i="14"/>
  <c r="J203" i="14"/>
  <c r="L203" i="14" s="1"/>
  <c r="I203" i="14"/>
  <c r="K201" i="14"/>
  <c r="J201" i="14"/>
  <c r="I201" i="14"/>
  <c r="K199" i="14"/>
  <c r="J199" i="14"/>
  <c r="I199" i="14"/>
  <c r="K198" i="14"/>
  <c r="J198" i="14"/>
  <c r="I198" i="14"/>
  <c r="K197" i="14"/>
  <c r="J197" i="14"/>
  <c r="I197" i="14"/>
  <c r="K195" i="14"/>
  <c r="L195" i="14" s="1"/>
  <c r="J195" i="14"/>
  <c r="I195" i="14"/>
  <c r="K194" i="14"/>
  <c r="J194" i="14"/>
  <c r="I194" i="14"/>
  <c r="K193" i="14"/>
  <c r="L193" i="14" s="1"/>
  <c r="J193" i="14"/>
  <c r="I193" i="14"/>
  <c r="K192" i="14"/>
  <c r="J192" i="14"/>
  <c r="I192" i="14"/>
  <c r="K191" i="14"/>
  <c r="L191" i="14" s="1"/>
  <c r="J191" i="14"/>
  <c r="I191" i="14"/>
  <c r="K190" i="14"/>
  <c r="J190" i="14"/>
  <c r="I190" i="14"/>
  <c r="K188" i="14"/>
  <c r="L188" i="14" s="1"/>
  <c r="J188" i="14"/>
  <c r="I188" i="14"/>
  <c r="K187" i="14"/>
  <c r="J187" i="14"/>
  <c r="I187" i="14"/>
  <c r="K186" i="14"/>
  <c r="L186" i="14" s="1"/>
  <c r="J186" i="14"/>
  <c r="I186" i="14"/>
  <c r="K184" i="14"/>
  <c r="L184" i="14" s="1"/>
  <c r="J184" i="14"/>
  <c r="I184" i="14"/>
  <c r="K183" i="14"/>
  <c r="L183" i="14" s="1"/>
  <c r="J183" i="14"/>
  <c r="I183" i="14"/>
  <c r="K182" i="14"/>
  <c r="L182" i="14" s="1"/>
  <c r="J182" i="14"/>
  <c r="I182" i="14"/>
  <c r="K181" i="14"/>
  <c r="L181" i="14" s="1"/>
  <c r="J181" i="14"/>
  <c r="I181" i="14"/>
  <c r="K178" i="14"/>
  <c r="J178" i="14"/>
  <c r="I178" i="14"/>
  <c r="K177" i="14"/>
  <c r="L177" i="14" s="1"/>
  <c r="J177" i="14"/>
  <c r="I177" i="14"/>
  <c r="K175" i="14"/>
  <c r="J175" i="14"/>
  <c r="I175" i="14"/>
  <c r="K174" i="14"/>
  <c r="L174" i="14" s="1"/>
  <c r="J174" i="14"/>
  <c r="I174" i="14"/>
  <c r="K173" i="14"/>
  <c r="J173" i="14"/>
  <c r="I173" i="14"/>
  <c r="K172" i="14"/>
  <c r="L172" i="14" s="1"/>
  <c r="J172" i="14"/>
  <c r="I172" i="14"/>
  <c r="K170" i="14"/>
  <c r="J170" i="14"/>
  <c r="L170" i="14" s="1"/>
  <c r="I170" i="14"/>
  <c r="K169" i="14"/>
  <c r="L169" i="14" s="1"/>
  <c r="J169" i="14"/>
  <c r="I169" i="14"/>
  <c r="K168" i="14"/>
  <c r="L168" i="14" s="1"/>
  <c r="J168" i="14"/>
  <c r="I168" i="14"/>
  <c r="K166" i="14"/>
  <c r="J166" i="14"/>
  <c r="L166" i="14" s="1"/>
  <c r="I166" i="14"/>
  <c r="K165" i="14"/>
  <c r="L165" i="14" s="1"/>
  <c r="J165" i="14"/>
  <c r="I165" i="14"/>
  <c r="K164" i="14"/>
  <c r="L164" i="14" s="1"/>
  <c r="J164" i="14"/>
  <c r="I164" i="14"/>
  <c r="K163" i="14"/>
  <c r="L163" i="14" s="1"/>
  <c r="J163" i="14"/>
  <c r="I163" i="14"/>
  <c r="K162" i="14"/>
  <c r="L162" i="14" s="1"/>
  <c r="J162" i="14"/>
  <c r="I162" i="14"/>
  <c r="K160" i="14"/>
  <c r="J160" i="14"/>
  <c r="L160" i="14" s="1"/>
  <c r="I160" i="14"/>
  <c r="K159" i="14"/>
  <c r="J159" i="14"/>
  <c r="I159" i="14"/>
  <c r="K158" i="14"/>
  <c r="J158" i="14"/>
  <c r="L158" i="14" s="1"/>
  <c r="I158" i="14"/>
  <c r="K157" i="14"/>
  <c r="J157" i="14"/>
  <c r="I157" i="14"/>
  <c r="K156" i="14"/>
  <c r="J156" i="14"/>
  <c r="L156" i="14" s="1"/>
  <c r="I156" i="14"/>
  <c r="K155" i="14"/>
  <c r="J155" i="14"/>
  <c r="I155" i="14"/>
  <c r="K154" i="14"/>
  <c r="J154" i="14"/>
  <c r="L154" i="14" s="1"/>
  <c r="I154" i="14"/>
  <c r="K153" i="14"/>
  <c r="J153" i="14"/>
  <c r="I153" i="14"/>
  <c r="K152" i="14"/>
  <c r="J152" i="14"/>
  <c r="L152" i="14" s="1"/>
  <c r="I152" i="14"/>
  <c r="K151" i="14"/>
  <c r="J151" i="14"/>
  <c r="I151" i="14"/>
  <c r="K150" i="14"/>
  <c r="J150" i="14"/>
  <c r="L150" i="14" s="1"/>
  <c r="I150" i="14"/>
  <c r="K149" i="14"/>
  <c r="J149" i="14"/>
  <c r="I149" i="14"/>
  <c r="K148" i="14"/>
  <c r="J148" i="14"/>
  <c r="L148" i="14" s="1"/>
  <c r="I148" i="14"/>
  <c r="K147" i="14"/>
  <c r="J147" i="14"/>
  <c r="I147" i="14"/>
  <c r="K146" i="14"/>
  <c r="J146" i="14"/>
  <c r="L146" i="14" s="1"/>
  <c r="I146" i="14"/>
  <c r="K145" i="14"/>
  <c r="J145" i="14"/>
  <c r="I145" i="14"/>
  <c r="K144" i="14"/>
  <c r="J144" i="14"/>
  <c r="L144" i="14" s="1"/>
  <c r="I144" i="14"/>
  <c r="K143" i="14"/>
  <c r="J143" i="14"/>
  <c r="I143" i="14"/>
  <c r="K142" i="14"/>
  <c r="J142" i="14"/>
  <c r="L142" i="14" s="1"/>
  <c r="I142" i="14"/>
  <c r="K141" i="14"/>
  <c r="J141" i="14"/>
  <c r="I141" i="14"/>
  <c r="K140" i="14"/>
  <c r="J140" i="14"/>
  <c r="L140" i="14" s="1"/>
  <c r="I140" i="14"/>
  <c r="K139" i="14"/>
  <c r="J139" i="14"/>
  <c r="I139" i="14"/>
  <c r="K138" i="14"/>
  <c r="J138" i="14"/>
  <c r="L138" i="14" s="1"/>
  <c r="I138" i="14"/>
  <c r="K137" i="14"/>
  <c r="L137" i="14" s="1"/>
  <c r="J137" i="14"/>
  <c r="I137" i="14"/>
  <c r="K136" i="14"/>
  <c r="L136" i="14" s="1"/>
  <c r="J136" i="14"/>
  <c r="I136" i="14"/>
  <c r="K135" i="14"/>
  <c r="L135" i="14" s="1"/>
  <c r="J135" i="14"/>
  <c r="I135" i="14"/>
  <c r="K134" i="14"/>
  <c r="L134" i="14" s="1"/>
  <c r="J134" i="14"/>
  <c r="I134" i="14"/>
  <c r="K132" i="14"/>
  <c r="J132" i="14"/>
  <c r="I132" i="14"/>
  <c r="K131" i="14"/>
  <c r="L131" i="14" s="1"/>
  <c r="J131" i="14"/>
  <c r="I131" i="14"/>
  <c r="K130" i="14"/>
  <c r="J130" i="14"/>
  <c r="I130" i="14"/>
  <c r="K129" i="14"/>
  <c r="L129" i="14" s="1"/>
  <c r="J129" i="14"/>
  <c r="I129" i="14"/>
  <c r="K128" i="14"/>
  <c r="J128" i="14"/>
  <c r="I128" i="14"/>
  <c r="K127" i="14"/>
  <c r="L127" i="14" s="1"/>
  <c r="J127" i="14"/>
  <c r="I127" i="14"/>
  <c r="K126" i="14"/>
  <c r="J126" i="14"/>
  <c r="I126" i="14"/>
  <c r="K125" i="14"/>
  <c r="L125" i="14" s="1"/>
  <c r="J125" i="14"/>
  <c r="I125" i="14"/>
  <c r="K124" i="14"/>
  <c r="J124" i="14"/>
  <c r="I124" i="14"/>
  <c r="K123" i="14"/>
  <c r="J123" i="14"/>
  <c r="I123" i="14"/>
  <c r="K122" i="14"/>
  <c r="J122" i="14"/>
  <c r="L122" i="14" s="1"/>
  <c r="I122" i="14"/>
  <c r="K121" i="14"/>
  <c r="J121" i="14"/>
  <c r="I121" i="14"/>
  <c r="K120" i="14"/>
  <c r="J120" i="14"/>
  <c r="L120" i="14" s="1"/>
  <c r="I120" i="14"/>
  <c r="K119" i="14"/>
  <c r="J119" i="14"/>
  <c r="L119" i="14" s="1"/>
  <c r="I119" i="14"/>
  <c r="K118" i="14"/>
  <c r="J118" i="14"/>
  <c r="L118" i="14" s="1"/>
  <c r="I118" i="14"/>
  <c r="K116" i="14"/>
  <c r="J116" i="14"/>
  <c r="L116" i="14" s="1"/>
  <c r="I116" i="14"/>
  <c r="K115" i="14"/>
  <c r="L115" i="14" s="1"/>
  <c r="J115" i="14"/>
  <c r="I115" i="14"/>
  <c r="K114" i="14"/>
  <c r="L114" i="14" s="1"/>
  <c r="J114" i="14"/>
  <c r="I114" i="14"/>
  <c r="K113" i="14"/>
  <c r="L113" i="14" s="1"/>
  <c r="J113" i="14"/>
  <c r="I113" i="14"/>
  <c r="K112" i="14"/>
  <c r="L112" i="14" s="1"/>
  <c r="J112" i="14"/>
  <c r="I112" i="14"/>
  <c r="K111" i="14"/>
  <c r="L111" i="14" s="1"/>
  <c r="J111" i="14"/>
  <c r="I111" i="14"/>
  <c r="K110" i="14"/>
  <c r="J110" i="14"/>
  <c r="L110" i="14" s="1"/>
  <c r="I110" i="14"/>
  <c r="K109" i="14"/>
  <c r="L109" i="14" s="1"/>
  <c r="J109" i="14"/>
  <c r="I109" i="14"/>
  <c r="K108" i="14"/>
  <c r="J108" i="14"/>
  <c r="I108" i="14"/>
  <c r="K107" i="14"/>
  <c r="L107" i="14" s="1"/>
  <c r="J107" i="14"/>
  <c r="I107" i="14"/>
  <c r="K106" i="14"/>
  <c r="J106" i="14"/>
  <c r="I106" i="14"/>
  <c r="K105" i="14"/>
  <c r="L105" i="14" s="1"/>
  <c r="J105" i="14"/>
  <c r="I105" i="14"/>
  <c r="K104" i="14"/>
  <c r="J104" i="14"/>
  <c r="I104" i="14"/>
  <c r="K103" i="14"/>
  <c r="L103" i="14" s="1"/>
  <c r="J103" i="14"/>
  <c r="I103" i="14"/>
  <c r="K102" i="14"/>
  <c r="J102" i="14"/>
  <c r="I102" i="14"/>
  <c r="K101" i="14"/>
  <c r="L101" i="14" s="1"/>
  <c r="J101" i="14"/>
  <c r="I101" i="14"/>
  <c r="K100" i="14"/>
  <c r="J100" i="14"/>
  <c r="I100" i="14"/>
  <c r="K99" i="14"/>
  <c r="L99" i="14" s="1"/>
  <c r="J99" i="14"/>
  <c r="I99" i="14"/>
  <c r="K98" i="14"/>
  <c r="J98" i="14"/>
  <c r="L98" i="14" s="1"/>
  <c r="I98" i="14"/>
  <c r="K97" i="14"/>
  <c r="J97" i="14"/>
  <c r="I97" i="14"/>
  <c r="K96" i="14"/>
  <c r="J96" i="14"/>
  <c r="L96" i="14" s="1"/>
  <c r="I96" i="14"/>
  <c r="K94" i="14"/>
  <c r="L94" i="14" s="1"/>
  <c r="J94" i="14"/>
  <c r="I94" i="14"/>
  <c r="K93" i="14"/>
  <c r="J93" i="14"/>
  <c r="I93" i="14"/>
  <c r="K92" i="14"/>
  <c r="L92" i="14" s="1"/>
  <c r="J92" i="14"/>
  <c r="I92" i="14"/>
  <c r="K91" i="14"/>
  <c r="J91" i="14"/>
  <c r="I91" i="14"/>
  <c r="K90" i="14"/>
  <c r="L90" i="14" s="1"/>
  <c r="J90" i="14"/>
  <c r="I90" i="14"/>
  <c r="K89" i="14"/>
  <c r="J89" i="14"/>
  <c r="I89" i="14"/>
  <c r="K88" i="14"/>
  <c r="L88" i="14" s="1"/>
  <c r="J88" i="14"/>
  <c r="I88" i="14"/>
  <c r="K86" i="14"/>
  <c r="J86" i="14"/>
  <c r="L86" i="14" s="1"/>
  <c r="I86" i="14"/>
  <c r="K85" i="14"/>
  <c r="J85" i="14"/>
  <c r="I85" i="14"/>
  <c r="K84" i="14"/>
  <c r="J84" i="14"/>
  <c r="L84" i="14" s="1"/>
  <c r="I84" i="14"/>
  <c r="K83" i="14"/>
  <c r="J83" i="14"/>
  <c r="I83" i="14"/>
  <c r="K82" i="14"/>
  <c r="J82" i="14"/>
  <c r="L82" i="14" s="1"/>
  <c r="I82" i="14"/>
  <c r="K81" i="14"/>
  <c r="J81" i="14"/>
  <c r="I81" i="14"/>
  <c r="K80" i="14"/>
  <c r="J80" i="14"/>
  <c r="L80" i="14" s="1"/>
  <c r="I80" i="14"/>
  <c r="K79" i="14"/>
  <c r="J79" i="14"/>
  <c r="I79" i="14"/>
  <c r="K77" i="14"/>
  <c r="J77" i="14"/>
  <c r="I77" i="14"/>
  <c r="K76" i="14"/>
  <c r="L76" i="14" s="1"/>
  <c r="J76" i="14"/>
  <c r="I76" i="14"/>
  <c r="K74" i="14"/>
  <c r="L74" i="14" s="1"/>
  <c r="J74" i="14"/>
  <c r="I74" i="14"/>
  <c r="K73" i="14"/>
  <c r="L73" i="14" s="1"/>
  <c r="J73" i="14"/>
  <c r="I73" i="14"/>
  <c r="K72" i="14"/>
  <c r="J72" i="14"/>
  <c r="L72" i="14" s="1"/>
  <c r="I72" i="14"/>
  <c r="L71" i="14"/>
  <c r="K71" i="14"/>
  <c r="J71" i="14"/>
  <c r="I71" i="14"/>
  <c r="L70" i="14"/>
  <c r="K70" i="14"/>
  <c r="J70" i="14"/>
  <c r="I70" i="14"/>
  <c r="K69" i="14"/>
  <c r="J69" i="14"/>
  <c r="L69" i="14" s="1"/>
  <c r="I69" i="14"/>
  <c r="K68" i="14"/>
  <c r="J68" i="14"/>
  <c r="I68" i="14"/>
  <c r="K67" i="14"/>
  <c r="L67" i="14" s="1"/>
  <c r="J67" i="14"/>
  <c r="I67" i="14"/>
  <c r="K66" i="14"/>
  <c r="L66" i="14" s="1"/>
  <c r="J66" i="14"/>
  <c r="I66" i="14"/>
  <c r="K65" i="14"/>
  <c r="L65" i="14" s="1"/>
  <c r="J65" i="14"/>
  <c r="I65" i="14"/>
  <c r="K64" i="14"/>
  <c r="L64" i="14" s="1"/>
  <c r="J64" i="14"/>
  <c r="I64" i="14"/>
  <c r="K62" i="14"/>
  <c r="J62" i="14"/>
  <c r="I62" i="14"/>
  <c r="K61" i="14"/>
  <c r="L61" i="14" s="1"/>
  <c r="J61" i="14"/>
  <c r="I61" i="14"/>
  <c r="K60" i="14"/>
  <c r="J60" i="14"/>
  <c r="I60" i="14"/>
  <c r="K59" i="14"/>
  <c r="L59" i="14" s="1"/>
  <c r="J59" i="14"/>
  <c r="I59" i="14"/>
  <c r="K58" i="14"/>
  <c r="J58" i="14"/>
  <c r="I58" i="14"/>
  <c r="K57" i="14"/>
  <c r="L57" i="14" s="1"/>
  <c r="J57" i="14"/>
  <c r="I57" i="14"/>
  <c r="K56" i="14"/>
  <c r="J56" i="14"/>
  <c r="I56" i="14"/>
  <c r="K54" i="14"/>
  <c r="J54" i="14"/>
  <c r="L54" i="14" s="1"/>
  <c r="I54" i="14"/>
  <c r="K53" i="14"/>
  <c r="L53" i="14" s="1"/>
  <c r="J53" i="14"/>
  <c r="I53" i="14"/>
  <c r="K52" i="14"/>
  <c r="L52" i="14" s="1"/>
  <c r="J52" i="14"/>
  <c r="I52" i="14"/>
  <c r="K51" i="14"/>
  <c r="L51" i="14" s="1"/>
  <c r="J51" i="14"/>
  <c r="I51" i="14"/>
  <c r="K50" i="14"/>
  <c r="L50" i="14" s="1"/>
  <c r="J50" i="14"/>
  <c r="I50" i="14"/>
  <c r="K49" i="14"/>
  <c r="L49" i="14" s="1"/>
  <c r="J49" i="14"/>
  <c r="I49" i="14"/>
  <c r="K48" i="14"/>
  <c r="L48" i="14" s="1"/>
  <c r="J48" i="14"/>
  <c r="I48" i="14"/>
  <c r="K47" i="14"/>
  <c r="J47" i="14"/>
  <c r="L47" i="14" s="1"/>
  <c r="I47" i="14"/>
  <c r="K46" i="14"/>
  <c r="J46" i="14"/>
  <c r="I46" i="14"/>
  <c r="K44" i="14"/>
  <c r="J44" i="14"/>
  <c r="L44" i="14" s="1"/>
  <c r="I44" i="14"/>
  <c r="K43" i="14"/>
  <c r="J43" i="14"/>
  <c r="L43" i="14" s="1"/>
  <c r="I43" i="14"/>
  <c r="K42" i="14"/>
  <c r="L42" i="14" s="1"/>
  <c r="J42" i="14"/>
  <c r="I42" i="14"/>
  <c r="K41" i="14"/>
  <c r="L41" i="14" s="1"/>
  <c r="J41" i="14"/>
  <c r="I41" i="14"/>
  <c r="K40" i="14"/>
  <c r="L40" i="14" s="1"/>
  <c r="J40" i="14"/>
  <c r="I40" i="14"/>
  <c r="K39" i="14"/>
  <c r="L39" i="14" s="1"/>
  <c r="J39" i="14"/>
  <c r="I39" i="14"/>
  <c r="K38" i="14"/>
  <c r="L38" i="14" s="1"/>
  <c r="J38" i="14"/>
  <c r="I38" i="14"/>
  <c r="K36" i="14"/>
  <c r="J36" i="14"/>
  <c r="I36" i="14"/>
  <c r="K35" i="14"/>
  <c r="L35" i="14" s="1"/>
  <c r="J35" i="14"/>
  <c r="I35" i="14"/>
  <c r="K34" i="14"/>
  <c r="L34" i="14" s="1"/>
  <c r="J34" i="14"/>
  <c r="I34" i="14"/>
  <c r="K33" i="14"/>
  <c r="J33" i="14"/>
  <c r="I33" i="14"/>
  <c r="K32" i="14"/>
  <c r="J32" i="14"/>
  <c r="I32" i="14"/>
  <c r="K31" i="14"/>
  <c r="L31" i="14" s="1"/>
  <c r="J31" i="14"/>
  <c r="I31" i="14"/>
  <c r="K30" i="14"/>
  <c r="L30" i="14" s="1"/>
  <c r="J30" i="14"/>
  <c r="I30" i="14"/>
  <c r="K29" i="14"/>
  <c r="J29" i="14"/>
  <c r="I29" i="14"/>
  <c r="K27" i="14"/>
  <c r="J27" i="14"/>
  <c r="L27" i="14" s="1"/>
  <c r="I27" i="14"/>
  <c r="K26" i="14"/>
  <c r="J26" i="14"/>
  <c r="I26" i="14"/>
  <c r="K25" i="14"/>
  <c r="J25" i="14"/>
  <c r="I25" i="14"/>
  <c r="K23" i="14"/>
  <c r="J23" i="14"/>
  <c r="I23" i="14"/>
  <c r="K22" i="14"/>
  <c r="J22" i="14"/>
  <c r="I22" i="14"/>
  <c r="K21" i="14"/>
  <c r="L21" i="14" s="1"/>
  <c r="J21" i="14"/>
  <c r="I21" i="14"/>
  <c r="K20" i="14"/>
  <c r="L20" i="14" s="1"/>
  <c r="J20" i="14"/>
  <c r="I20" i="14"/>
  <c r="K19" i="14"/>
  <c r="L19" i="14" s="1"/>
  <c r="J19" i="14"/>
  <c r="I19" i="14"/>
  <c r="K18" i="14"/>
  <c r="L18" i="14" s="1"/>
  <c r="J18" i="14"/>
  <c r="I18" i="14"/>
  <c r="K17" i="14"/>
  <c r="J17" i="14"/>
  <c r="L17" i="14" s="1"/>
  <c r="I17" i="14"/>
  <c r="K16" i="14"/>
  <c r="J16" i="14"/>
  <c r="I16" i="14"/>
  <c r="K15" i="14"/>
  <c r="J15" i="14"/>
  <c r="I15" i="14"/>
  <c r="K14" i="14"/>
  <c r="J14" i="14"/>
  <c r="L14" i="14" s="1"/>
  <c r="I14" i="14"/>
  <c r="K12" i="14"/>
  <c r="J12" i="14"/>
  <c r="I12" i="14"/>
  <c r="H361" i="14"/>
  <c r="H360" i="14"/>
  <c r="H358" i="14"/>
  <c r="H357" i="14"/>
  <c r="H355" i="14"/>
  <c r="H354" i="14"/>
  <c r="H353" i="14"/>
  <c r="H352" i="14"/>
  <c r="H351" i="14"/>
  <c r="H350" i="14"/>
  <c r="H349" i="14"/>
  <c r="H347" i="14"/>
  <c r="H346" i="14"/>
  <c r="H344" i="14"/>
  <c r="H343" i="14"/>
  <c r="H289" i="14"/>
  <c r="H290" i="14"/>
  <c r="H291" i="14"/>
  <c r="H292" i="14"/>
  <c r="L364" i="15" l="1"/>
  <c r="L16" i="14"/>
  <c r="L15" i="14"/>
  <c r="L141" i="14"/>
  <c r="L145" i="14"/>
  <c r="L149" i="14"/>
  <c r="L153" i="14"/>
  <c r="L157" i="14"/>
  <c r="L175" i="14"/>
  <c r="L187" i="14"/>
  <c r="L192" i="14"/>
  <c r="L197" i="14"/>
  <c r="L201" i="14"/>
  <c r="L211" i="14"/>
  <c r="L221" i="14"/>
  <c r="L225" i="14"/>
  <c r="L241" i="14"/>
  <c r="L304" i="14"/>
  <c r="L309" i="14"/>
  <c r="L318" i="14"/>
  <c r="L334" i="14"/>
  <c r="L339" i="14"/>
  <c r="L343" i="14"/>
  <c r="L349" i="14"/>
  <c r="L353" i="14"/>
  <c r="L358" i="14"/>
  <c r="L23" i="14"/>
  <c r="L29" i="14"/>
  <c r="L33" i="14"/>
  <c r="L56" i="14"/>
  <c r="L60" i="14"/>
  <c r="L68" i="14"/>
  <c r="L79" i="14"/>
  <c r="L83" i="14"/>
  <c r="L89" i="14"/>
  <c r="L93" i="14"/>
  <c r="L97" i="14"/>
  <c r="L102" i="14"/>
  <c r="L106" i="14"/>
  <c r="L123" i="14"/>
  <c r="L124" i="14"/>
  <c r="L128" i="14"/>
  <c r="L132" i="14"/>
  <c r="L210" i="14"/>
  <c r="L250" i="14"/>
  <c r="L254" i="14"/>
  <c r="L277" i="14"/>
  <c r="L352" i="14"/>
  <c r="L357" i="14"/>
  <c r="L22" i="14"/>
  <c r="L26" i="14"/>
  <c r="L32" i="14"/>
  <c r="L36" i="14"/>
  <c r="L139" i="14"/>
  <c r="L143" i="14"/>
  <c r="L147" i="14"/>
  <c r="L151" i="14"/>
  <c r="L155" i="14"/>
  <c r="L159" i="14"/>
  <c r="L173" i="14"/>
  <c r="L178" i="14"/>
  <c r="L190" i="14"/>
  <c r="L194" i="14"/>
  <c r="L199" i="14"/>
  <c r="L207" i="14"/>
  <c r="L236" i="14"/>
  <c r="L239" i="14"/>
  <c r="L249" i="14"/>
  <c r="L253" i="14"/>
  <c r="L257" i="14"/>
  <c r="L276" i="14"/>
  <c r="L302" i="14"/>
  <c r="L306" i="14"/>
  <c r="L314" i="14"/>
  <c r="L320" i="14"/>
  <c r="L332" i="14"/>
  <c r="L336" i="14"/>
  <c r="L341" i="14"/>
  <c r="L346" i="14"/>
  <c r="L351" i="14"/>
  <c r="L355" i="14"/>
  <c r="L25" i="14"/>
  <c r="L46" i="14"/>
  <c r="L58" i="14"/>
  <c r="L62" i="14"/>
  <c r="L77" i="14"/>
  <c r="L81" i="14"/>
  <c r="L85" i="14"/>
  <c r="L91" i="14"/>
  <c r="L100" i="14"/>
  <c r="L104" i="14"/>
  <c r="L108" i="14"/>
  <c r="L121" i="14"/>
  <c r="L126" i="14"/>
  <c r="L130" i="14"/>
  <c r="L198" i="14"/>
  <c r="L222" i="14"/>
  <c r="L226" i="14"/>
  <c r="L252" i="14"/>
  <c r="L273" i="14"/>
  <c r="L275" i="14"/>
  <c r="L287" i="14"/>
  <c r="L305" i="14"/>
  <c r="H342" i="14" l="1"/>
  <c r="H341" i="14"/>
  <c r="H339" i="14"/>
  <c r="K338" i="14"/>
  <c r="J338" i="14"/>
  <c r="I338" i="14"/>
  <c r="H338" i="14"/>
  <c r="H336" i="14"/>
  <c r="H335" i="14"/>
  <c r="H334" i="14"/>
  <c r="H333" i="14"/>
  <c r="H332" i="14"/>
  <c r="H331" i="14"/>
  <c r="K330" i="14"/>
  <c r="J330" i="14"/>
  <c r="I330" i="14"/>
  <c r="H330" i="14"/>
  <c r="H328" i="14"/>
  <c r="H327" i="14"/>
  <c r="H325" i="14"/>
  <c r="H324" i="14"/>
  <c r="H323" i="14"/>
  <c r="K322" i="14"/>
  <c r="J322" i="14"/>
  <c r="I322" i="14"/>
  <c r="H322" i="14"/>
  <c r="H321" i="14"/>
  <c r="H320" i="14"/>
  <c r="H318" i="14"/>
  <c r="H317" i="14"/>
  <c r="H316" i="14"/>
  <c r="K315" i="14"/>
  <c r="J315" i="14"/>
  <c r="I315" i="14"/>
  <c r="H315" i="14"/>
  <c r="H314" i="14"/>
  <c r="H313" i="14"/>
  <c r="H312" i="14"/>
  <c r="K310" i="14"/>
  <c r="J310" i="14"/>
  <c r="I310" i="14"/>
  <c r="H310" i="14"/>
  <c r="H309" i="14"/>
  <c r="H308" i="14"/>
  <c r="H306" i="14"/>
  <c r="H305" i="14"/>
  <c r="H304" i="14"/>
  <c r="H302" i="14"/>
  <c r="H301" i="14"/>
  <c r="H300" i="14"/>
  <c r="H299" i="14"/>
  <c r="K298" i="14"/>
  <c r="J298" i="14"/>
  <c r="I298" i="14"/>
  <c r="H298" i="14"/>
  <c r="H297" i="14"/>
  <c r="H295" i="14"/>
  <c r="H294" i="14"/>
  <c r="H293" i="14"/>
  <c r="H287" i="14"/>
  <c r="H286" i="14"/>
  <c r="H285" i="14"/>
  <c r="K284" i="14"/>
  <c r="J284" i="14"/>
  <c r="I284" i="14"/>
  <c r="H284" i="14"/>
  <c r="H283" i="14"/>
  <c r="H282" i="14"/>
  <c r="H281" i="14"/>
  <c r="H280" i="14"/>
  <c r="H278" i="14"/>
  <c r="H277" i="14"/>
  <c r="H276" i="14"/>
  <c r="H275" i="14"/>
  <c r="K274" i="14"/>
  <c r="J274" i="14"/>
  <c r="I274" i="14"/>
  <c r="H274" i="14"/>
  <c r="H273" i="14"/>
  <c r="H272" i="14"/>
  <c r="H271" i="14"/>
  <c r="H270" i="14"/>
  <c r="H269" i="14"/>
  <c r="K268" i="14"/>
  <c r="J268" i="14"/>
  <c r="I268" i="14"/>
  <c r="H268" i="14"/>
  <c r="H267" i="14"/>
  <c r="H266" i="14"/>
  <c r="H264" i="14"/>
  <c r="H263" i="14"/>
  <c r="H262" i="14"/>
  <c r="K261" i="14"/>
  <c r="J261" i="14"/>
  <c r="I261" i="14"/>
  <c r="H261" i="14"/>
  <c r="H259" i="14"/>
  <c r="H258" i="14"/>
  <c r="H257" i="14"/>
  <c r="K256" i="14"/>
  <c r="J256" i="14"/>
  <c r="I256" i="14"/>
  <c r="H256" i="14"/>
  <c r="H254" i="14"/>
  <c r="H253" i="14"/>
  <c r="H252" i="14"/>
  <c r="H251" i="14"/>
  <c r="H250" i="14"/>
  <c r="K248" i="14"/>
  <c r="J248" i="14"/>
  <c r="I248" i="14"/>
  <c r="H248" i="14"/>
  <c r="H247" i="14"/>
  <c r="H246" i="14"/>
  <c r="H245" i="14"/>
  <c r="H244" i="14"/>
  <c r="H243" i="14"/>
  <c r="H241" i="14"/>
  <c r="H240" i="14"/>
  <c r="H239" i="14"/>
  <c r="K238" i="14"/>
  <c r="J238" i="14"/>
  <c r="I238" i="14"/>
  <c r="H238" i="14"/>
  <c r="H236" i="14"/>
  <c r="H235" i="14"/>
  <c r="K234" i="14"/>
  <c r="J234" i="14"/>
  <c r="I234" i="14"/>
  <c r="H234" i="14"/>
  <c r="H233" i="14"/>
  <c r="H232" i="14"/>
  <c r="H231" i="14"/>
  <c r="H230" i="14"/>
  <c r="H228" i="14"/>
  <c r="H227" i="14"/>
  <c r="H226" i="14"/>
  <c r="H225" i="14"/>
  <c r="H224" i="14"/>
  <c r="H222" i="14"/>
  <c r="H221" i="14"/>
  <c r="K220" i="14"/>
  <c r="J220" i="14"/>
  <c r="I220" i="14"/>
  <c r="H220" i="14"/>
  <c r="H217" i="14"/>
  <c r="H216" i="14"/>
  <c r="H214" i="14"/>
  <c r="H213" i="14"/>
  <c r="K212" i="14"/>
  <c r="J212" i="14"/>
  <c r="I212" i="14"/>
  <c r="H212" i="14"/>
  <c r="H211" i="14"/>
  <c r="H210" i="14"/>
  <c r="H209" i="14"/>
  <c r="K208" i="14"/>
  <c r="J208" i="14"/>
  <c r="I208" i="14"/>
  <c r="H208" i="14"/>
  <c r="H207" i="14"/>
  <c r="H206" i="14"/>
  <c r="H205" i="14"/>
  <c r="H204" i="14"/>
  <c r="H203" i="14"/>
  <c r="K202" i="14"/>
  <c r="J202" i="14"/>
  <c r="I202" i="14"/>
  <c r="H202" i="14"/>
  <c r="K200" i="14"/>
  <c r="J200" i="14"/>
  <c r="I200" i="14"/>
  <c r="H200" i="14"/>
  <c r="H199" i="14"/>
  <c r="H198" i="14"/>
  <c r="H197" i="14"/>
  <c r="H195" i="14"/>
  <c r="H194" i="14"/>
  <c r="H192" i="14"/>
  <c r="H191" i="14"/>
  <c r="H190" i="14"/>
  <c r="H188" i="14"/>
  <c r="H187" i="14"/>
  <c r="H186" i="14"/>
  <c r="K185" i="14"/>
  <c r="J185" i="14"/>
  <c r="I185" i="14"/>
  <c r="H185" i="14"/>
  <c r="H184" i="14"/>
  <c r="H182" i="14"/>
  <c r="K180" i="14"/>
  <c r="J180" i="14"/>
  <c r="I180" i="14"/>
  <c r="H180" i="14"/>
  <c r="K179" i="14"/>
  <c r="J179" i="14"/>
  <c r="I179" i="14"/>
  <c r="H179" i="14"/>
  <c r="H178" i="14"/>
  <c r="K176" i="14"/>
  <c r="J176" i="14"/>
  <c r="I176" i="14"/>
  <c r="H176" i="14"/>
  <c r="H175" i="14"/>
  <c r="H174" i="14"/>
  <c r="H173" i="14"/>
  <c r="H172" i="14"/>
  <c r="H170" i="14"/>
  <c r="H169" i="14"/>
  <c r="H168" i="14"/>
  <c r="H166" i="14"/>
  <c r="H165" i="14"/>
  <c r="H164" i="14"/>
  <c r="H163" i="14"/>
  <c r="H160" i="14"/>
  <c r="H159" i="14"/>
  <c r="H157" i="14"/>
  <c r="H156" i="14"/>
  <c r="H155" i="14"/>
  <c r="H154" i="14"/>
  <c r="H152" i="14"/>
  <c r="H151" i="14"/>
  <c r="H150" i="14"/>
  <c r="H148" i="14"/>
  <c r="H147" i="14"/>
  <c r="H146" i="14"/>
  <c r="H145" i="14"/>
  <c r="H144" i="14"/>
  <c r="H142" i="14"/>
  <c r="H141" i="14"/>
  <c r="H140" i="14"/>
  <c r="H139" i="14"/>
  <c r="H138" i="14"/>
  <c r="H137" i="14"/>
  <c r="H136" i="14"/>
  <c r="H135" i="14"/>
  <c r="H134" i="14"/>
  <c r="K133" i="14"/>
  <c r="J133" i="14"/>
  <c r="I133" i="14"/>
  <c r="H133" i="14"/>
  <c r="H132" i="14"/>
  <c r="H131" i="14"/>
  <c r="H130" i="14"/>
  <c r="H129" i="14"/>
  <c r="H128" i="14"/>
  <c r="H127" i="14"/>
  <c r="H126" i="14"/>
  <c r="H125" i="14"/>
  <c r="H124" i="14"/>
  <c r="H122" i="14"/>
  <c r="H121" i="14"/>
  <c r="H120" i="14"/>
  <c r="H119" i="14"/>
  <c r="H118" i="14"/>
  <c r="K117" i="14"/>
  <c r="J117" i="14"/>
  <c r="I117" i="14"/>
  <c r="H117" i="14"/>
  <c r="H116" i="14"/>
  <c r="H114" i="14"/>
  <c r="H113" i="14"/>
  <c r="H112" i="14"/>
  <c r="H111" i="14"/>
  <c r="H110" i="14"/>
  <c r="H109" i="14"/>
  <c r="H108" i="14"/>
  <c r="H107" i="14"/>
  <c r="H106" i="14"/>
  <c r="H105" i="14"/>
  <c r="H104" i="14"/>
  <c r="H103" i="14"/>
  <c r="H102" i="14"/>
  <c r="H101" i="14"/>
  <c r="H100" i="14"/>
  <c r="H99" i="14"/>
  <c r="H98" i="14"/>
  <c r="H97" i="14"/>
  <c r="H96" i="14"/>
  <c r="H94" i="14"/>
  <c r="H93" i="14"/>
  <c r="H92" i="14"/>
  <c r="H91" i="14"/>
  <c r="H90" i="14"/>
  <c r="H89" i="14"/>
  <c r="H88" i="14"/>
  <c r="H86" i="14"/>
  <c r="H85" i="14"/>
  <c r="H84" i="14"/>
  <c r="H83" i="14"/>
  <c r="H82" i="14"/>
  <c r="H81" i="14"/>
  <c r="H80" i="14"/>
  <c r="H79" i="14"/>
  <c r="H77" i="14"/>
  <c r="H76" i="14"/>
  <c r="H74" i="14"/>
  <c r="H73" i="14"/>
  <c r="H72" i="14"/>
  <c r="H71" i="14"/>
  <c r="H70" i="14"/>
  <c r="H69" i="14"/>
  <c r="H68" i="14"/>
  <c r="H67" i="14"/>
  <c r="H66" i="14"/>
  <c r="H65" i="14"/>
  <c r="H64" i="14"/>
  <c r="H62" i="14"/>
  <c r="H61" i="14"/>
  <c r="H60" i="14"/>
  <c r="H59" i="14"/>
  <c r="H58" i="14"/>
  <c r="H57" i="14"/>
  <c r="H56" i="14"/>
  <c r="H54" i="14"/>
  <c r="H53" i="14"/>
  <c r="H52" i="14"/>
  <c r="H51" i="14"/>
  <c r="H50" i="14"/>
  <c r="H49" i="14"/>
  <c r="H48" i="14"/>
  <c r="H47" i="14"/>
  <c r="H46" i="14"/>
  <c r="H44" i="14"/>
  <c r="H43" i="14"/>
  <c r="H42" i="14"/>
  <c r="H41" i="14"/>
  <c r="H40" i="14"/>
  <c r="H39" i="14"/>
  <c r="H38" i="14"/>
  <c r="H36" i="14"/>
  <c r="H35" i="14"/>
  <c r="H34" i="14"/>
  <c r="H33" i="14"/>
  <c r="H32" i="14"/>
  <c r="H31" i="14"/>
  <c r="H30" i="14"/>
  <c r="H29" i="14"/>
  <c r="H27" i="14"/>
  <c r="H26" i="14"/>
  <c r="H25" i="14"/>
  <c r="H23" i="14"/>
  <c r="H22" i="14"/>
  <c r="H21" i="14"/>
  <c r="H20" i="14"/>
  <c r="H19" i="14"/>
  <c r="H18" i="14"/>
  <c r="H17" i="14"/>
  <c r="H16" i="14"/>
  <c r="H15" i="14"/>
  <c r="H14" i="14"/>
  <c r="H13" i="14"/>
  <c r="I13" i="14"/>
  <c r="J13" i="14"/>
  <c r="K13" i="14"/>
  <c r="H24" i="14"/>
  <c r="I24" i="14"/>
  <c r="J24" i="14"/>
  <c r="K24" i="14"/>
  <c r="H28" i="14"/>
  <c r="I28" i="14"/>
  <c r="J28" i="14"/>
  <c r="K28" i="14"/>
  <c r="H37" i="14"/>
  <c r="I37" i="14"/>
  <c r="J37" i="14"/>
  <c r="K37" i="14"/>
  <c r="H45" i="14"/>
  <c r="I45" i="14"/>
  <c r="J45" i="14"/>
  <c r="K45" i="14"/>
  <c r="H55" i="14"/>
  <c r="I55" i="14"/>
  <c r="J55" i="14"/>
  <c r="K55" i="14"/>
  <c r="H63" i="14"/>
  <c r="I63" i="14"/>
  <c r="J63" i="14"/>
  <c r="K63" i="14"/>
  <c r="H75" i="14"/>
  <c r="I75" i="14"/>
  <c r="J75" i="14"/>
  <c r="K75" i="14"/>
  <c r="H78" i="14"/>
  <c r="I78" i="14"/>
  <c r="J78" i="14"/>
  <c r="K78" i="14"/>
  <c r="H115" i="14"/>
  <c r="H143" i="14"/>
  <c r="H149" i="14"/>
  <c r="H158" i="14"/>
  <c r="H162" i="14"/>
  <c r="H167" i="14"/>
  <c r="I167" i="14"/>
  <c r="J167" i="14"/>
  <c r="K167" i="14"/>
  <c r="H171" i="14"/>
  <c r="I171" i="14"/>
  <c r="J171" i="14"/>
  <c r="K171" i="14"/>
  <c r="H177" i="14"/>
  <c r="H181" i="14"/>
  <c r="H183" i="14"/>
  <c r="H189" i="14"/>
  <c r="I189" i="14"/>
  <c r="J189" i="14"/>
  <c r="K189" i="14"/>
  <c r="H193" i="14"/>
  <c r="H196" i="14"/>
  <c r="I196" i="14"/>
  <c r="J196" i="14"/>
  <c r="K196" i="14"/>
  <c r="H201" i="14"/>
  <c r="H215" i="14"/>
  <c r="I215" i="14"/>
  <c r="J215" i="14"/>
  <c r="K215" i="14"/>
  <c r="H219" i="14"/>
  <c r="H223" i="14"/>
  <c r="H229" i="14"/>
  <c r="H237" i="14"/>
  <c r="I237" i="14"/>
  <c r="J237" i="14"/>
  <c r="K237" i="14"/>
  <c r="H242" i="14"/>
  <c r="I242" i="14"/>
  <c r="J242" i="14"/>
  <c r="K242" i="14"/>
  <c r="H249" i="14"/>
  <c r="H255" i="14"/>
  <c r="H260" i="14"/>
  <c r="H265" i="14"/>
  <c r="I364" i="14" l="1"/>
  <c r="L284" i="14"/>
  <c r="L298" i="14"/>
  <c r="L238" i="14"/>
  <c r="L179" i="14"/>
  <c r="L322" i="14"/>
  <c r="L117" i="14"/>
  <c r="L133" i="14"/>
  <c r="L330" i="14"/>
  <c r="L338" i="14"/>
  <c r="L180" i="14"/>
  <c r="L185" i="14"/>
  <c r="L237" i="14"/>
  <c r="L75" i="14"/>
  <c r="L63" i="14"/>
  <c r="L55" i="14"/>
  <c r="L13" i="14"/>
  <c r="L215" i="14"/>
  <c r="L171" i="14"/>
  <c r="L167" i="14"/>
  <c r="L78" i="14"/>
  <c r="L45" i="14"/>
  <c r="L24" i="14"/>
  <c r="L242" i="14"/>
  <c r="L196" i="14"/>
  <c r="L189" i="14"/>
  <c r="L200" i="14"/>
  <c r="L202" i="14"/>
  <c r="L208" i="14"/>
  <c r="L212" i="14"/>
  <c r="L220" i="14"/>
  <c r="L310" i="14"/>
  <c r="L176" i="14"/>
  <c r="L248" i="14"/>
  <c r="L256" i="14"/>
  <c r="L268" i="14"/>
  <c r="L274" i="14"/>
  <c r="L261" i="14"/>
  <c r="L37" i="14"/>
  <c r="L28" i="14"/>
  <c r="L234" i="14"/>
  <c r="L315" i="14"/>
  <c r="H337" i="14"/>
  <c r="H340" i="14"/>
  <c r="H329" i="14"/>
  <c r="K326" i="14"/>
  <c r="J326" i="14"/>
  <c r="I326" i="14"/>
  <c r="H326" i="14"/>
  <c r="H319" i="14"/>
  <c r="K311" i="14"/>
  <c r="J311" i="14"/>
  <c r="I311" i="14"/>
  <c r="H311" i="14"/>
  <c r="K307" i="14"/>
  <c r="J307" i="14"/>
  <c r="I307" i="14"/>
  <c r="H307" i="14"/>
  <c r="H303" i="14"/>
  <c r="H296" i="14"/>
  <c r="H288" i="14"/>
  <c r="K279" i="14"/>
  <c r="J279" i="14"/>
  <c r="I279" i="14"/>
  <c r="H279" i="14"/>
  <c r="L279" i="14" l="1"/>
  <c r="L307" i="14"/>
  <c r="L311" i="14"/>
  <c r="L326" i="14"/>
  <c r="K364" i="14"/>
  <c r="J364" i="14"/>
  <c r="H12" i="14"/>
  <c r="L12" i="14" l="1"/>
  <c r="L364" i="14" s="1"/>
</calcChain>
</file>

<file path=xl/sharedStrings.xml><?xml version="1.0" encoding="utf-8"?>
<sst xmlns="http://schemas.openxmlformats.org/spreadsheetml/2006/main" count="2036" uniqueCount="622">
  <si>
    <t>ITEM</t>
  </si>
  <si>
    <t>SERVIÇOS PRELIMINARES</t>
  </si>
  <si>
    <t>1.1</t>
  </si>
  <si>
    <t>2.0</t>
  </si>
  <si>
    <t>2.1</t>
  </si>
  <si>
    <t>3.0</t>
  </si>
  <si>
    <t>3.1</t>
  </si>
  <si>
    <t>3.2</t>
  </si>
  <si>
    <t>3.3</t>
  </si>
  <si>
    <t>DISCRIMINAÇÃO</t>
  </si>
  <si>
    <t>4.0</t>
  </si>
  <si>
    <t>UND</t>
  </si>
  <si>
    <t>COBERTA</t>
  </si>
  <si>
    <t>LASTRO DE PISO COM 5,0 CM DE ESPESSURA EM CONCRETO 1 4 8.</t>
  </si>
  <si>
    <t>ESTRUTURA DE AÇO EM ARCO VÃO DE 30m</t>
  </si>
  <si>
    <t>DISJUNTOR TERMOMAGNETICO MONOPOLAR PADRAO NEMA (AMERICANO) 10 A 30A 240V, FORNECIMENTO E INSTALACAO</t>
  </si>
  <si>
    <t>DISJUNTOR TERMOMAGNETICO TRIPOLAR PADRAO NEMA (AMERICANO) 10 A 50A 240V, FORNECIMENTO E INSTALACAO</t>
  </si>
  <si>
    <t>QUADRO DE DISTRIBUICAO DE ENERGIA DE EMBUTIR, EM CHAPA METALICA, PARA 24 DISJUNTORES TERMOMAGNETICOS MONOPOLARES, COM BARRAMENTO TRIFASICO E NEUTRO, FORNECIMENTO E INSTALACAO</t>
  </si>
  <si>
    <t>PONTO DE AGUA, INCLUSIVE TUBULACOES E CONEXOES DE PVC RIGIDO SOLDAVEL E ABERTURA DE RASGOS EM ALVENARIA , ATE O REGISTRO GERAL DO AMBIENTE.</t>
  </si>
  <si>
    <t>PONTO DE ESGOTO PARA RALO SIFONADO, INCLUSIVE RALO, TUBULACOES E CONEXOES EM PVC RIGIDO SOLDAVEIS , ATE A COLUNA OU O SUBCOLETOR.</t>
  </si>
  <si>
    <t>m²</t>
  </si>
  <si>
    <t>m³</t>
  </si>
  <si>
    <t>1.0</t>
  </si>
  <si>
    <t>V. UNT</t>
  </si>
  <si>
    <t>QUANTITATIVOS</t>
  </si>
  <si>
    <t>FINANCEIROS</t>
  </si>
  <si>
    <t>PREVISÃO</t>
  </si>
  <si>
    <t>ANT.</t>
  </si>
  <si>
    <t>MEDIÇÃO</t>
  </si>
  <si>
    <t>ACUM</t>
  </si>
  <si>
    <t>ACUM.</t>
  </si>
  <si>
    <t>BOLETIM DE MEDIÇÃO: 01</t>
  </si>
  <si>
    <t>FORNECIMENTO TRANSPORTE E ASSENTAMENTO DE PLACA DA OBRA PARA CONSTRUCAO CIVIL EM CHAPA GALVANIZADA N.22.</t>
  </si>
  <si>
    <t>MURO</t>
  </si>
  <si>
    <t>2.2</t>
  </si>
  <si>
    <t>2.3</t>
  </si>
  <si>
    <t>2.4</t>
  </si>
  <si>
    <t>2.5</t>
  </si>
  <si>
    <t>2.6</t>
  </si>
  <si>
    <t>2.7</t>
  </si>
  <si>
    <t>2.8</t>
  </si>
  <si>
    <t>2.9</t>
  </si>
  <si>
    <t>MURO COM EMBASAMENTO DE 5O CM E ALTURA DA ALVENARIA DE ELEVACAO DE 1,8 M, COM COLUNAS ESPACADAS DE 3 EM 3 METROS, INCLUSIVE CHAPISCO, MASSA UNICA E CAIACAO,E AINDA ESCAVACAO, REATERRO, REMOCAO DO MATERIAL ESCAVADO E CONCRETO MAGRO.</t>
  </si>
  <si>
    <t>ESCAVAÇÃO MANUAL DE VALA COM PROFUNDIDADE MENOR OU IGUAL A 1,30 M. AF_02/2021</t>
  </si>
  <si>
    <t>ALVENARIA DE VEDAÇÃO DE BLOCOS CERÂMICOS FURADOS NA VERTICAL DE 19X19X39CM (ESPESSURA 19CM) DE PAREDES COM ÁREA LÍQUIDA MAIOR OU IGUAL A 6M² SEM VÃOS E ARGAMASSA DE ASSENTAMENTO COM PREPARO EM BETONEIRA. AF_06/2014</t>
  </si>
  <si>
    <t>(COMPOSIÇÃO REPRESENTATIVA) DO SERVIÇO DE EMBOÇO/MASSA ÚNICA, APLICADO MANUALMENTE, TRAÇO 1:2:8, EM BETONEIRA DE 400L, PAREDES INTERNAS, COM EXECUÇÃO DE TALISCAS, EDIFICAÇÃO HABITACIONAL UNIFAMILIAR (CASAS) E EDIFICAÇÃO PÚBLICA PADRÃO. AF_12/2014</t>
  </si>
  <si>
    <t>FORNECIMENTO E ASSENTAMENTO DE GRADIL E/OU PORTAO COM FERRAGENS, MODELO AV 31/2000-OP 01 INCLUSIVE APARELHAMENTO E PINTURA COM ESMALTE SINTETICO DUAS DEMAOS.</t>
  </si>
  <si>
    <t>ALVENARIA EM PEDRA RACHAO ASSENTADA E REJUNTA DA COM ARGAMASSA DE CIMENTO E AREIA NO TRACO 1:6.</t>
  </si>
  <si>
    <t>2.10</t>
  </si>
  <si>
    <t>REATERRO SEM APILOAMENTO, COM ROVEITAMENTO DO MATERIAL ESCAVADO.</t>
  </si>
  <si>
    <t>CONCRETO ARMADO PRONTO, FCK 15 MPA,CONDICAO A (NBR 12655), LANCADO EM VIGAS E ADENSADO, INCLUSIVE FORMA, ESCORAMENTO E FERRAGEM.</t>
  </si>
  <si>
    <t>CHAPISCO APLICADO EM ALVENARIAS E ESTRUTURAS DE CONCRETO INTERNAS, COM COLHER DE PEDREIRO.  ARGAMASSA TRAÇO 1:3 COM PREPARO EM BETONEIRA 400L. AF_06/2014</t>
  </si>
  <si>
    <t>CAIACAO BRANCA EM PAREDES EXTERNAS, EM OBRAS
COM MAIS DE UM PAVIMENTO, TRES DEMAOS.</t>
  </si>
  <si>
    <t>TRABALHOS EM TERRA</t>
  </si>
  <si>
    <t xml:space="preserve">REGULARIZACAO MANUAL DE TERRENO NATURAL, CORTE OU ATERRO ATE 20 CM DE ESPESSURA. </t>
  </si>
  <si>
    <t>INFRAESTRUTURA</t>
  </si>
  <si>
    <t>CONCRETO ARMADO PRONTO, FCK 20 MPA,CONDICAO B (NBR 12655), LANCADO EM FUNDACOES E ADENSADO, INCLUSIVE FORMA, ESCORAMENTO E FERRAGEM.</t>
  </si>
  <si>
    <t>CONCRETO ARMADO PRONTO, FCK 20 MPA,CONDICAO B (NBR 12655), LANCADO EM VIGAS E ADENSADO, INCLUSIVE FORMA, ESCORAMENTO E FERRAGEM.</t>
  </si>
  <si>
    <t>CONCRETO ARMADO PRONTO, FCK 20 MPA,CONDICAO B
(NBR 12655),LANCADO EM PILARES E ADENSADO,INCLUSIVE
FORMA, ESCORAMENTO E FERRAGEM.</t>
  </si>
  <si>
    <t>VERGA PRÉ-MOLDADA DE CONCRETO ARMADO PARA PORTAS.</t>
  </si>
  <si>
    <t>VERGA PRÉ-MOLDADA PARA JANELAS COM MAIS DE 1,5 M DE VÃO. AF_03/2016</t>
  </si>
  <si>
    <t>CONTRAVERGA PRÉ-MOLDADA PARA VÃOS DE ATÉ 1,5 M DE COMPRIMENTO. AF_03/2016</t>
  </si>
  <si>
    <t>m</t>
  </si>
  <si>
    <t>4.1</t>
  </si>
  <si>
    <t>4.2</t>
  </si>
  <si>
    <t>4.3</t>
  </si>
  <si>
    <t>4.4</t>
  </si>
  <si>
    <t>4.5</t>
  </si>
  <si>
    <t>4.6</t>
  </si>
  <si>
    <t>4.7</t>
  </si>
  <si>
    <t>4.8</t>
  </si>
  <si>
    <t>PAREDES E REVESTIMENTOS</t>
  </si>
  <si>
    <t>ALVENARIA DE VEDAÇÃO DE BLOCOS CERÂMICOS FURADOS NA HORIZONTAL DE 9X19X19CM (ESPESSURA 9CM) DE PAREDES COM ÁREA LÍQUIDA MAIOR OU IGUAL A 6M² SEM VÃOS E ARGAMASSA DE ASSENTAMENTO COM PREPARO EM BETONEIRA. AF_06/2014</t>
  </si>
  <si>
    <t>CHAPISCO APLICADO NO TETO, COM ROLO PARA TEXTURA ACRÍLICA. ARGAMASSA TRAÇO 1:4 E EMULSÃO POLIMÉRICA (ADESIVO) COM PREPARO MANUAL. AF_06/2014</t>
  </si>
  <si>
    <t>EMBOCO COM ARGAMASSA DE CIMENTO E AREIA NO
TRACO 1 3, COM 2,0 CM DE ESPESSURA.</t>
  </si>
  <si>
    <t>MASSA ÚNICA, PARA RECEBIMENTO DE PINTURA, EM ARGAMASSA TRAÇO 1:2:8, PREPARO MECÂNICO COM BETONEIRA 400L, APLICADA MANUALMENTE EM FACES INTERNAS DE PAREDES, ESPESSURA DE 20MM, COM EXECUÇÃO DE TALISCAS. AF_06/2014</t>
  </si>
  <si>
    <t>MASSA ÚNICA, PARA RECEBIMENTO DE PINTURA, EM ARGAMASSA TRAÇO 1:2:8, PREPARO MECÂNICO COM BETONEIRA 400L, APLICADA MANUALMENTE EM TETO, ESPESSURA DE 20MM, COM EXECUÇÃO DE TALISCAS. AF_03/2015</t>
  </si>
  <si>
    <t>REVESTIMENTO CERÂMICO PARA PAREDE, 10 X 10 CM, TECNOGRES, LINHA BRILHANTE, REF. BR10060 OU SIMILAR, APLICADO COM ARGAMASSA INDUSTRIALIZADA AC-III, REJUNTADO, EXCLUSIVE REGULARIZAÇÃO DE BASE OU EMBOÇO</t>
  </si>
  <si>
    <t>ESCOLA</t>
  </si>
  <si>
    <t>1.1.1</t>
  </si>
  <si>
    <t>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</si>
  <si>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</si>
  <si>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</si>
  <si>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</si>
  <si>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</si>
  <si>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</si>
  <si>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</si>
  <si>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</si>
  <si>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</si>
  <si>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</si>
  <si>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</si>
  <si>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1.3</t>
  </si>
  <si>
    <t>1.3.1</t>
  </si>
  <si>
    <t>1.3.2</t>
  </si>
  <si>
    <t>1.3.3</t>
  </si>
  <si>
    <t>1.4</t>
  </si>
  <si>
    <t>1.4.1</t>
  </si>
  <si>
    <t>1.4.2</t>
  </si>
  <si>
    <t>1.4.3</t>
  </si>
  <si>
    <t>1.4.4</t>
  </si>
  <si>
    <t>1.4.5</t>
  </si>
  <si>
    <t>1.4.6</t>
  </si>
  <si>
    <t>1.4.7</t>
  </si>
  <si>
    <t>1.4.8</t>
  </si>
  <si>
    <t>1.5</t>
  </si>
  <si>
    <t>1.5.1</t>
  </si>
  <si>
    <t>1.5.2</t>
  </si>
  <si>
    <t>1.5.3</t>
  </si>
  <si>
    <t>1.5.4</t>
  </si>
  <si>
    <t>1.5.5</t>
  </si>
  <si>
    <t>1.5.6</t>
  </si>
  <si>
    <t>1.5.7</t>
  </si>
  <si>
    <t>1.6</t>
  </si>
  <si>
    <t>1.6.1</t>
  </si>
  <si>
    <t>PISOS</t>
  </si>
  <si>
    <t>LASTRO DE PISO COM 5,0 CM DE ESPESSURA EM
CONCRETO 1 4 8.</t>
  </si>
  <si>
    <t>REGULARIZACAO DE CONTRA-PISO PARA REVESTI MENTO DE PISOS COM TACOS, ALCATIFAS, PAVI FLEX, ETC. EMPREGANDO ARGAMASSA DE CIMENTO E AREIA NO TRACO 1 4, COM 3,0 CM DE ESPES SURA.</t>
  </si>
  <si>
    <t>CONTRAPISO EM ARGAMASSA TRAÇO 1:4 (CIMENTO E AREIA), PREPARO MECÂNICO COM BETONEIRA 400 L, APLICADO EM ÁREAS SECAS SOBRE LAJE, ADERIDO, ESPESSURA 4CM. AF_06/2014</t>
  </si>
  <si>
    <t>PISO EM GRANILITE, MARMORITE OU GRANITINA EM AMBIENTES INTERNOS. AF_09/2020</t>
  </si>
  <si>
    <t>PASSEIO DE CONCRETO 1 3 5 COM 5,0 CM DE ES PESSURA E JUNTAS SECAS EM QUADROS DE 1,0 X 2,0 M.</t>
  </si>
  <si>
    <t>REVESTIMENTO CERÂMICO PARA PISO COM PLACAS TIPO ESMALTADA EXTRA DE DIMENSÕES 45X45 CM APLICADA EM AMBIENTES DE ÁREA MAIOR QUE 10 M2. AF_06/2014</t>
  </si>
  <si>
    <t>SOLEIRA EM GRANITO, LARGURA 15 CM, ESPESSURA 2,0 CM. AF_09/2020</t>
  </si>
  <si>
    <t>GUIA (MEIO-FIO) CONCRETO, MOLDADA  IN LOCO  EM TRECHO RETO COM EXTRUSORA, 15 CM BASE X 30 CM ALTURA. AF_06/2016</t>
  </si>
  <si>
    <t>EXECUÇÃO DE PASSEIO EM PISO INTERTRAVADO, COM BLOCO RETANGULAR COR NATURAL DE 20 X 10 CM, ESPESSURA 6 CM. AF_12/2015</t>
  </si>
  <si>
    <t>1.6.2</t>
  </si>
  <si>
    <t>1.6.3</t>
  </si>
  <si>
    <t>1.6.4</t>
  </si>
  <si>
    <t>1.6.5</t>
  </si>
  <si>
    <t>1.6.6</t>
  </si>
  <si>
    <t>1.6.7</t>
  </si>
  <si>
    <t>1.6.8</t>
  </si>
  <si>
    <t>1.6.9</t>
  </si>
  <si>
    <t>1.7</t>
  </si>
  <si>
    <t>LAJE PRE-MOLDADA PARA FORRO COM VAO NORMAL, 
INCLUSIVE CAPEAMENTO E ESCORAMENTO.</t>
  </si>
  <si>
    <t>FORRO EM PLACAS DE GESSO, PARA AMBIENTES RESIDENCIAIS. AF_05/2017_P</t>
  </si>
  <si>
    <t>FABRICAÇÃO E INSTALAÇÃO DE ESTRUTURA PONTALETADA DE MADEIRA NÃO APARELHADA PARA TELHADOS COM ATÉ 2 ÁGUAS E PARA TELHA ONDULADA DE FIBROCIMENTO, METÁLICA, PLÁSTICA OU TERMOACÚSTICA, INCLUSO TRANSPORTE VERTICAL. AF_12/2015</t>
  </si>
  <si>
    <t>TRAMA DE MADEIRA COMPOSTA POR TERÇAS PARA TELHADOS DE ATÉ 2 ÁGUAS PARA TELHA ONDULADA DE FIBROCIMENTO, METÁLICA, PLÁSTICA OU TERMOACÚSTICA, INCLUSO TRANSPORTE VERTICAL. AF_07/2019</t>
  </si>
  <si>
    <t>TELHAMENTO COM TELHA ONDULADA DE FIBROCIMENTO E = 6 MM, COM RECOBRIMENTO LATERAL DE 1/4 DE ONDA PARA TELHADO COM INCLINAÇÃO MAIOR QUE 10°, COM ATÉ 2 ÁGUAS, INCLUSO IÇAMENTO. AF_07/2019</t>
  </si>
  <si>
    <t>CUMEEIRA PARA TELHA DE FIBROCIMENTO ONDULADA E = 6 MM, INCLUSO ACESSÓRIOS DE FIXAÇÃO E IÇAMENTO. AF_07/2019</t>
  </si>
  <si>
    <t>TUBO PVC, SÉRIE R, ÁGUA PLUVIAL, DN 150 MM, FORNECIDO E INSTALADO EM CONDUTORES VERTICAIS DE ÁGUAS PLUVIAIS. AF_12/2014</t>
  </si>
  <si>
    <t>1.7.1</t>
  </si>
  <si>
    <t>1.7.2</t>
  </si>
  <si>
    <t>1.7.3</t>
  </si>
  <si>
    <t>1.7.4</t>
  </si>
  <si>
    <t>1.7.5</t>
  </si>
  <si>
    <t>1.7.6</t>
  </si>
  <si>
    <t>1.7.7</t>
  </si>
  <si>
    <t>ESQUADRIAS</t>
  </si>
  <si>
    <t>1.8</t>
  </si>
  <si>
    <t>1.8.1</t>
  </si>
  <si>
    <t>1.8.2</t>
  </si>
  <si>
    <t>1.8.3</t>
  </si>
  <si>
    <t>1.8.4</t>
  </si>
  <si>
    <t>1.8.5</t>
  </si>
  <si>
    <t>1.8.6</t>
  </si>
  <si>
    <t>1.8.7</t>
  </si>
  <si>
    <t>1.8.8</t>
  </si>
  <si>
    <t>1.8.9</t>
  </si>
  <si>
    <t>KIT DE PORTA DE MADEIRA PARA PINTURA, SEMI-OCA (LEVE OU MÉDIA), PADRÃO MÉDIO, 60X210CM, ESPESSURA DE 3,5CM, ITENS INCLUSOS: DOBRADIÇAS, MONTAGEM E INSTALAÇÃO DO BATENTE, FECHADURA COM EXECUÇÃO DO FURO - FORNECIMENTO E INSTALAÇÃO. AF_12/2019</t>
  </si>
  <si>
    <t>KIT DE PORTA DE MADEIRA PARA PINTURA, SEMI-OCA (LEVE OU MÉDIA), PADRÃO MÉDIO, 80X210CM, ESPESSURA DE 3,5CM, ITENS INCLUSOS: DOBRADIÇAS, MONTAGEM E INSTALAÇÃO DO BATENTE, FECHADURA COM EXECUÇÃO DO FURO - FORNECIMENTO E INSTALAÇÃO. AF_12/2019</t>
  </si>
  <si>
    <t>KIT DE PORTA DE MADEIRA PARA PINTURA, SEMI-OCA (LEVE OU MÉDIA), PADRÃO MÉDIO, 90X210CM, ESPESSURA DE 3,5CM, ITENS INCLUSOS: DOBRADIÇAS, MONTAGEM E INSTALAÇÃO DO BATENTE, FECHADURA COM EXECUÇÃO DO FURO - FORNECIMENTO E INSTALAÇÃO. AF_12/2019</t>
  </si>
  <si>
    <t>PORTA DE ALUMÍNIO DE ABRIR COM LAMBRI, COM GUARNIÇÃO, FIXAÇÃO COM PARAFUSOS - FORNECIMENTO E INSTALAÇÃO. AF_12/2019</t>
  </si>
  <si>
    <t>PORTÃO EM FERRO, EM GRADIL METÁLICO, PADRÃO BELGO OU EQUIVALENTE, DE CORRER</t>
  </si>
  <si>
    <t>PORTA DE AÇO EM CHAPA ONDULADA OU GRADES DE ENROLAR</t>
  </si>
  <si>
    <t>JANELA DE ALUMÍNIO DE CORRER COM 2 FOLHAS PARA VIDROS, COM VIDROS, BATENTE, ACABAMENTO COM ACETATO OU BRILHANTE E FERRAGENS. EXCLUSIVE ALIZAR E CONTRAMARCO. FORNECIMENTO E INSTALAÇÃO. AF_12/2019</t>
  </si>
  <si>
    <t>GRADIL EM FERRO FIXADO EM VÃOS DE JANELAS, FORMADO POR BARRAS CHATAS DE 25X4,8 MM. AF_04/2019</t>
  </si>
  <si>
    <t>DIVISORIA SANITÁRIA, TIPO CABINE, EM MÁRMORE BRANCO POLIDO, ESP = 3CM, ASSENTADO COM ARGAMASSA COLANTE AC III-E, EXCLUSIVE FERRAGENS. AF_01/2021</t>
  </si>
  <si>
    <t>PUXADOR CENTRAL PARA ESQUADRIA DE MADEIRA. AF_12/2019</t>
  </si>
  <si>
    <t>COBOGÓ DE CIMENTO TIPO DIAMANTE</t>
  </si>
  <si>
    <t>un</t>
  </si>
  <si>
    <t>1.8.10</t>
  </si>
  <si>
    <t>1.8.11</t>
  </si>
  <si>
    <t>1.9</t>
  </si>
  <si>
    <t>VIDROS</t>
  </si>
  <si>
    <t>ESPELHO CRISTAL, ESPESSURA 4MM, COM PARAFUSOS DE FIXAÇÃO, SEM MOLDURA - M2</t>
  </si>
  <si>
    <t>INSTALAÇÃO DE VIDRO TEMPERADO, E = 10 MM, ENCAIXADO EM PERFIL U. AF_01/2021_P</t>
  </si>
  <si>
    <t>1.8.12</t>
  </si>
  <si>
    <t>1.8.13</t>
  </si>
  <si>
    <t>QUADRO E PRATELEIRA</t>
  </si>
  <si>
    <t>PRATELEIRA DE MADEIRA DE LEI PLAINADA</t>
  </si>
  <si>
    <t>BALCÃO EM BRUMASA REVESTIDO EM FÓRMICA</t>
  </si>
  <si>
    <t xml:space="preserve"> MESA EM ALVENARIA, TAMPO CONCRETO PRÉ-MOLDADO, ACABADA</t>
  </si>
  <si>
    <t>BANCO EM "U" S/ ENCOSTO PADRÃO</t>
  </si>
  <si>
    <t>PAINEL INFORMATIVO DUPLO C/PORTA DE CORRER EM VIDRO</t>
  </si>
  <si>
    <t>SUPORTE EM BARRA CHATA DE FERRO ENGASTADO NA PAREDE P/BANCADAS E/OU PRATELEIRAS</t>
  </si>
  <si>
    <t>PRATELEIRA EM ALVENARIA COM BLOCOS CERÂMICOS 9X19X19CM, 1/2 VEZ (ESPESSURA 19CM)</t>
  </si>
  <si>
    <t>EXECUCAO DE QUADRO BRANCO/AVISOS DE 4,66X1,33M EM LAMINADO BRANCO PAUTADO E CARPETE CINZA COLADO, INCLUSIVE COMPENSADO DE 10MM FIXADO COM PARAFUSOS, CALHA DE 0,30M DE COMPRIMENTO PARA APAGADOR E PINCEL DE CONCRETO ARMADO, E MOLDURA DE ARGAMASSA ARMADA</t>
  </si>
  <si>
    <t>1.9.1</t>
  </si>
  <si>
    <t>1.9.2</t>
  </si>
  <si>
    <t>1.9.3</t>
  </si>
  <si>
    <t>1.9.4</t>
  </si>
  <si>
    <t>1.9.5</t>
  </si>
  <si>
    <t>1.9.6</t>
  </si>
  <si>
    <t>1.9.7</t>
  </si>
  <si>
    <t>1.9.8</t>
  </si>
  <si>
    <t>PINTURA</t>
  </si>
  <si>
    <t>1.10</t>
  </si>
  <si>
    <t>1.10.1</t>
  </si>
  <si>
    <t>1.10.2</t>
  </si>
  <si>
    <t>1.10.3</t>
  </si>
  <si>
    <t>1.10.4</t>
  </si>
  <si>
    <t>1.10.5</t>
  </si>
  <si>
    <t>1.10.6</t>
  </si>
  <si>
    <t>1.10.7</t>
  </si>
  <si>
    <t>APLICAÇÃO MANUAL DE MASSA ACRÍLICA EM PAREDES EXTERNAS DE CASAS, UMA DEMÃO. AF_05/2017</t>
  </si>
  <si>
    <t>APLICAÇÃO E LIXAMENTO DE MASSA LÁTEX EM TETO, UMA DEMÃO. AF_06/2014</t>
  </si>
  <si>
    <t>APLICAÇÃO MANUAL DE PINTURA COM TINTA LÁTEX ACRÍLICA EM TETO, DUAS DEMÃOS. AF_06/2014</t>
  </si>
  <si>
    <t>PINTURA LATEX EM PAREDES INTERNAS, CORALAR OU SIMILAR, DUAS DEMAOS, INCLUSIVE APLICACAO DE UMA DEMAO DE LIQUIDO SELADOR E DUAS DEMAOS DE MASSA CORRIDA A BASE DE PVA.</t>
  </si>
  <si>
    <t>PINTURA ESMALTE BRILHANTE PARA MADEIRA, DUAS DEMAOS, SOBRE FUNDO NIVELADOR BRANCO</t>
  </si>
  <si>
    <t>PINTURA COM TINTA ALQUÍDICA DE ACABAMENTO (ESMALTE SINTÉTICO BRILHANTE) APLICADA A ROLO OU PINCEL SOBRE SUPERFÍCIES METÁLICAS (EXCETO PERFIL) EXECUTADO EM OBRA (02 DEMÃOS). AF_01/2020</t>
  </si>
  <si>
    <t xml:space="preserve">FORRO EM PLACAS DE GESSO, PARA AMBIENTES COMERCIAIS. AF_05/2017_P </t>
  </si>
  <si>
    <t>INSTALAÇÕES ELÉTRICAS</t>
  </si>
  <si>
    <t>1.11</t>
  </si>
  <si>
    <t>1.11.1</t>
  </si>
  <si>
    <t>1.11.2</t>
  </si>
  <si>
    <t>1.11.3</t>
  </si>
  <si>
    <t>1.11.4</t>
  </si>
  <si>
    <t>1.11.5</t>
  </si>
  <si>
    <t>1.11.6</t>
  </si>
  <si>
    <t>1.11.7</t>
  </si>
  <si>
    <t>1.11.8</t>
  </si>
  <si>
    <t>1.11.9</t>
  </si>
  <si>
    <t>1.11.10</t>
  </si>
  <si>
    <t>1.11.11</t>
  </si>
  <si>
    <t>1.11.12</t>
  </si>
  <si>
    <t>1.11.13</t>
  </si>
  <si>
    <t>1.11.14</t>
  </si>
  <si>
    <t>1.11.15</t>
  </si>
  <si>
    <t>1.11.16</t>
  </si>
  <si>
    <t>1.11.17</t>
  </si>
  <si>
    <t>1.11.18</t>
  </si>
  <si>
    <t>1.11.19</t>
  </si>
  <si>
    <t>1.11.20</t>
  </si>
  <si>
    <t>1.11.21</t>
  </si>
  <si>
    <t>1.11.22</t>
  </si>
  <si>
    <t>1.11.23</t>
  </si>
  <si>
    <t>1.11.24</t>
  </si>
  <si>
    <t>1.11.25</t>
  </si>
  <si>
    <t>QUADRO DE DISTRIBUIÇÃO DE ENERGIA EM PVC, DE EMBUTIR, SEM BARRAMENTO, PARA 6 DISJUNTORES - FORNECIMENTO E INSTALAÇÃO. AF_10/2020</t>
  </si>
  <si>
    <t>QUADRO DE DISTRIBUIÇÃO DE ENERGIA EM CHAPA DE AÇO GALVANIZADO, DE SOBREPOR, COM BARRAMENTO TRIFÁSICO, PARA 18 DISJUNTORES DIN 100A - FORNECIMENTO E INSTALAÇÃO. AF_10/2020</t>
  </si>
  <si>
    <t>QUADRO DE DISTRIBUIÇÃO PARA TELEFONE N.2, 20X20X12CM EM CHAPA METALICA, DE EMBUTIR, SEM ACESSORIOS, PADRÃO TELEBRAS, FORNECIMENTO E INSTALAÇÃO. AF_11/2019</t>
  </si>
  <si>
    <t>QUADRO DE MEDIÇÃO GERAL DE ENERGIA COM 8 MEDIDORES - FORNECIMENTO E INSTALAÇÃO. AF_10/2020</t>
  </si>
  <si>
    <t>DISJUNTOR TRIPOLAR TIPO NEMA, CORRENTE NOMINAL DE 60 ATÉ 100A - FORNECIMENTO E INSTALAÇÃO. AF_10/2020</t>
  </si>
  <si>
    <t>DISJUNTOR MONOPOLAR TIPO NEMA, CORRENTE NOMINAL DE 10 ATÉ 30A - FORNECIMENTO E INSTALAÇÃO. AF_10/2020</t>
  </si>
  <si>
    <t>DISJUNTOR TRIPOLAR TIPO NEMA, CORRENTE NOMINAL DE 10 ATÉ 50A - FORNECIMENTO E INSTALAÇÃO. AF_10/2020</t>
  </si>
  <si>
    <t>HASTE DE ATERRAMENTO 5/8  PARA SPDA - FORNECIMENTO E INSTALAÇÃO. AF_12/2017</t>
  </si>
  <si>
    <t>ELETRODUTO RÍGIDO ROSCÁVEL, PVC, DN 25 MM (3/4"), PARA CIRCUITOS TERMINAIS, INSTALADO EM FORRO - FORNECIMENTO E INSTALAÇÃO. AF_12/2015</t>
  </si>
  <si>
    <t>ELETRODUTO RÍGIDO ROSCÁVEL, PVC, DN 32 MM (1"), PARA CIRCUITOS TERMINAIS, INSTALADO EM FORRO - FORNECIMENTO E INSTALAÇÃO. AF_12/2015</t>
  </si>
  <si>
    <t>ELETRODUTO RÍGIDO ROSCÁVEL, PVC, DN 60 MM (2") - FORNECIMENTO E INSTALAÇÃO. AF_12/2015</t>
  </si>
  <si>
    <t>ELETRODUTO RÍGIDO ROSCÁVEL, PVC, DN 85 MM (3") - FORNECIMENTO E INSTALAÇÃO. AF_12/2015</t>
  </si>
  <si>
    <t>PATCH PANEL 24 PORTAS, CATEGORIA 5E - FORNECIMENTO E INSTALAÇÃO. AF_11/2019</t>
  </si>
  <si>
    <t xml:space="preserve">SWITCHER AUTO-GERENCIÁVEL P/ COMUNICACÃO DE DADOS COM 24 PORTAS EM CONECTORES RJ 45, 10/100 KBPS E DUAS PORTAS 10/100/1000 KBPS - PADRÃO RACK 19" </t>
  </si>
  <si>
    <t>CABO DE COBRE NU 35 MM2 MEIO-DURO</t>
  </si>
  <si>
    <t>CABO DE COBRE NU 16 MM2 MEIO-DURO</t>
  </si>
  <si>
    <t>CABO TELEFÔNICO CCI-50 4 PARES, SEM BLINDAGEM, INSTALADO EM ENTRADA DE EDIFICAÇÃO - FORNECIMENTO E INSTALAÇÃO. AF_11/2019</t>
  </si>
  <si>
    <t>CABO TELEFÔNICO CI-50 10 PARES INSTALADO EM ENTRADA DE EDIFICAÇÃO - FORNECIMENTO E INSTALAÇÃO. AF_11/2019</t>
  </si>
  <si>
    <t>CAIXA DE PASSAGEM PARA TELEFONE 15X15X10CM (SOBREPOR), FORNECIMENTO E INSTALACAO. AF_11/2019</t>
  </si>
  <si>
    <t>CAIXA DE PASSAGEM PARA TELEFONE 80X80X15CM (SOBREPOR) FORNECIMENTO E INSTALACAO. AF_11/2019</t>
  </si>
  <si>
    <t>QUADRO DE DISTRIBUICAO PARA TELEFONE N.4, 60X60X12CM EM CHAPA METALICA, DE EMBUTIR, SEM ACESSORIOS, PADRAO TELEBRAS, FORNECIMENTO E INSTALAÇÃO. AF_11/2019</t>
  </si>
  <si>
    <t>ILUMINAÇÃO E TOMADAS</t>
  </si>
  <si>
    <t>1.11.26</t>
  </si>
  <si>
    <t>1.11.27</t>
  </si>
  <si>
    <t>PONTO DE ILUMINAÇÃO RESIDENCIAL INCLUINDO INTERRUPTOR SIMPLES, CAIXA ELÉTRICA, ELETRODUTO, CABO, RASGO, QUEBRA E CHUMBAMENTO (EXCLUINDO LUMINÁRIA E LÂMPADA). AF_01/2016</t>
  </si>
  <si>
    <t>PONTO DE ILUMINAÇÃO RESIDENCIAL INCLUINDO INTERRUPTOR PARALELO (2 MÓDULOS), CAIXA ELÉTRICA, ELETRODUTO, CABO, RASGO, QUEBRA E CHUMBAMENTO (EXCLUINDO LUMINÁRIA E LÂMPADA). AF_01/2016</t>
  </si>
  <si>
    <t>PONTO DE TOMADA RESIDENCIAL INCLUINDO TOMADA 10A/250V, CAIXA ELÉTRICA, ELETRODUTO, CABO, RASGO, QUEBRA E CHUMBAMENTO. AF_01/2016</t>
  </si>
  <si>
    <t>PONTO DE TOMADA RESIDENCIAL INCLUINDO TOMADA (2 MÓDULOS) 10A/250V, CAIXA ELÉTRICA, ELETRODUTO, CABO, RASGO, QUEBRA E CHUMBAMENTO. AF_01/2016</t>
  </si>
  <si>
    <t>PONTO DE UTILIZAÇÃO DE EQUIPAMENTOS ELÉTRICOS, RESIDENCIAL, INCLUINDO SUPORTE E PLACA, CAIXA ELÉTRICA, ELETRODUTO, CABO, RASGO, QUEBRA E CHUMBAMENTO. AF_01/2016</t>
  </si>
  <si>
    <t>PONTO DE TOMADA PARA TELEFONE, PIAL OU SIMIMILAR, EM CAIXA TIGREFLEX OU SIMILAR DE 4 X 2 POL., INCLUSIVE PLACA, TUBULACAO EM PVC RIGIDO, FIACAO, CAIXAS DE PASSAGEM E DEMAIS ACESSORIOS,
ATE A CAIXA DE DISTRIBUICAO DO PAVIMENTO.</t>
  </si>
  <si>
    <t>PONTO DE CAMPAINHA, INCLUSIVE CAIXA, CIGARRA, BOTAO, ESPELHO, TUBULACAO PVC RIGIDO, FIACAO E DEMAIS ACESSORIOS, ATE QUADRO DE DISTRIBUICAO.</t>
  </si>
  <si>
    <t>LUMINÁRIA TIPO CALHA, DE SOBREPOR, COM 2 LÂMPADAS TUBULARES FLUORESCENTES DE 36 W, COM REATOR DE PARTIDA RÁPIDA - FORNECIMENTO E INSTALAÇÃO. AF_02/2020</t>
  </si>
  <si>
    <t>LUMINÁRIA TIPO PLAFON EM PLÁSTICO, DE SOBREPOR, COM 1 LÂMPADA FLUORESCENTE DE 15 W, SEM REATOR - FORNECIMENTO E INSTALAÇÃO. AF_02/2020</t>
  </si>
  <si>
    <t>TOMADA DE REDE RJ45 - FORNECIMENTO E INSTALAÇÃO. AF_11/2019</t>
  </si>
  <si>
    <t>TOMADA PARA TELEFONE RJ11 - FORNECIMENTO E INSTALAÇÃO. AF_11/2019</t>
  </si>
  <si>
    <t>SENSOR DE PRESENÇA COM FOTOCÉLULA, FIXAÇÃO EM PAREDE - FORNECIMENTO E INSTALAÇÃO. AF_02/2020</t>
  </si>
  <si>
    <t>INTERRUPTOR PULSADOR CAMPAINHA (1 MÓDULO), 10A/250V, SEM SUPORTE E SEM PLACA - FORNECIMENTO E INSTALAÇÃO. AF_09/2017</t>
  </si>
  <si>
    <t>POSTE DE CONCRETO DUPLO T (DT) 7/600 - FORNECIMENTO E ASSENTAMENTO</t>
  </si>
  <si>
    <t>1.11.28</t>
  </si>
  <si>
    <t>1.11.29</t>
  </si>
  <si>
    <t>1.11.30</t>
  </si>
  <si>
    <t>1.11.31</t>
  </si>
  <si>
    <t>1.11.32</t>
  </si>
  <si>
    <t>1.11.33</t>
  </si>
  <si>
    <t>1.11.34</t>
  </si>
  <si>
    <t>1.11.35</t>
  </si>
  <si>
    <t>1.11.36</t>
  </si>
  <si>
    <t>pt</t>
  </si>
  <si>
    <t>INSTALAÇÕES HIDROSSANITÁRIAS</t>
  </si>
  <si>
    <t>1.12</t>
  </si>
  <si>
    <t>PONTO DE ESGOTO PARA BACIA SANITARIA, INCLUSIVE TUBULACOES E CONEXOES EM PVC RIGI DO SOLDAVEIS, ATE A COLUNA OU O SUB-COLE- TOR.</t>
  </si>
  <si>
    <t>PONTO DE ESGOTO PARA LAVATORIO OU MICTORIO, INCLUSIVE TUBULACOES E CONEXOES EM PVC RIGI DO SOLDAVEIS, ATE A COLUNA OU O SUB-COLETOR</t>
  </si>
  <si>
    <t>PONTO DE ESGOTO PARA PIA OU LAVANDARIA,INCLUSIVE TUBULACOES E CONEXOES EM PVC RIGI- DO SOLDAVEIS , ATE A COLUNA OU O SUB-COLE- TOR.</t>
  </si>
  <si>
    <t>PONTO DE ESGOTO PARA RALO SIFONADO, INCLU
SIVE RALO, TUBULACOES E CONEXOES EM PVC
RIGIDO SOLDAVEIS , ATE A COLUNA OU O SUBCOLETOR.</t>
  </si>
  <si>
    <t>TANQUE SÉPTICO RETANGULAR, EM ALVENARIA COM TIJOLOS CERÂMICOS MACIÇOS, DIMENSÕES INTERNAS: 1,6 X 4,6 X 2,4 M, VOLUME ÚTIL: 14720 L (PARA 105 CONTRIBUINTES). AF_12/2020</t>
  </si>
  <si>
    <t>SUMIDOURO RETANGULAR, EM ALVENARIA COM BLOCOS DE CONCRETO, DIMENSÕES INTERNAS: 1,6 X 3,4 X 3,0 M, ÁREA DE INFILTRAÇÃO: 32,9 M² (PARA 13 CONTRIBUINTES). . AF_12/2020</t>
  </si>
  <si>
    <t>1.12.1</t>
  </si>
  <si>
    <t>1.12.2</t>
  </si>
  <si>
    <t>1.12.3</t>
  </si>
  <si>
    <t>1.12.4</t>
  </si>
  <si>
    <t>1.12.5</t>
  </si>
  <si>
    <t>1.12.6</t>
  </si>
  <si>
    <t>1.12.7</t>
  </si>
  <si>
    <t>1.12.8</t>
  </si>
  <si>
    <t>1.12.9</t>
  </si>
  <si>
    <t>1.12.10</t>
  </si>
  <si>
    <t>LOUÇAS E METAIS SANITÁRIOS E BALCÕES DE GRANITO</t>
  </si>
  <si>
    <t>1.12.11</t>
  </si>
  <si>
    <t>1.12.12</t>
  </si>
  <si>
    <t>1.12.13</t>
  </si>
  <si>
    <t>1.12.14</t>
  </si>
  <si>
    <t>1.12.15</t>
  </si>
  <si>
    <t>1.12.16</t>
  </si>
  <si>
    <t>1.12.17</t>
  </si>
  <si>
    <t>1.12.18</t>
  </si>
  <si>
    <t>1.12.19</t>
  </si>
  <si>
    <t>1.12.20</t>
  </si>
  <si>
    <t>1.12.21</t>
  </si>
  <si>
    <t>1.12.22</t>
  </si>
  <si>
    <t>1.12.23</t>
  </si>
  <si>
    <t>1.12.24</t>
  </si>
  <si>
    <t>1.12.25</t>
  </si>
  <si>
    <t>1.12.26</t>
  </si>
  <si>
    <t>BACIA SANITÁRIA PARA CADEIRANTES C/ ASSENTO (ABERTURA FRONTAL)</t>
  </si>
  <si>
    <t>ASSENTO SANITÁRIO CONVENCIONAL - FORNECIMENTO E INSTALACAO. AF_01/2020</t>
  </si>
  <si>
    <t>VASO SANITÁRIO SIFONADO COM CAIXA ACOPLADA LOUÇA BRANCA, INCLUSO ENGATE FLEXÍVEL EM PLÁSTICO BRANCO, 1/2  X 40CM - FORNECIMENTO E INSTALAÇÃO. AF_01/2020</t>
  </si>
  <si>
    <t>VALVULA DE DESCARGA METALICA, BASE 1 1/2 " E ACABAMENTO METALICO CROMADO</t>
  </si>
  <si>
    <t>LAVATÓRIO LOUÇA BRANCA SUSPENSO, 29,5 X 39CM OU EQUIVALENTE, PADRÃO POPULAR, INCLUSO SIFÃO TIPO GARRAFA EM PVC, VÁLVULA E ENGATE FLEXÍVEL 30CM EM PLÁSTICO E TORNEIRA CROMADA DE MESA, PADRÃO POPULAR - FORNECIMENTO E INSTALAÇÃO. AF_01/2020</t>
  </si>
  <si>
    <t>MICTÓRIO SIFONADO LOUÇA BRANCA  PADRÃO MÉDIO  FORNECIMENTO E INSTALAÇÃO. AF_01/2020</t>
  </si>
  <si>
    <t>BANCADA GRANITO CINZA,  50 X 60 CM, INCL. CUBA DE EMBUTIR OVAL LOUÇA BRANCA 35 X 50 CM, VÁLVULA METAL CROMADO, SIFÃO FLEXÍVEL PVC, ENGATE 30 CM FLEXÍVEL PLÁSTICO E TORNEIRA CROMADA DE MESA, PADRÃO POPULAR - FORNEC. E INSTALAÇÃO. AF_01/2020</t>
  </si>
  <si>
    <t xml:space="preserve">PIA DE AÇO INOX (4.20X0.60)m C/ 2 CUBAS E ACESSÓRIOS </t>
  </si>
  <si>
    <t>BANCADA DE GRANITO CINZA POLIDO, DE 1,50 X 0,60 M, PARA PIA DE COZINHA - FORNECIMENTO E INSTALAÇÃO. AF_01/2020</t>
  </si>
  <si>
    <t>CUBA DE EMBUTIR RETANGULAR DE AÇO INOXIDÁVEL, 46 X 30 X 12 CM - FORNECIMENTO E INSTALAÇÃO. AF_01/2020</t>
  </si>
  <si>
    <t>BANCADA DE GRANITO CINZA POLIDO, DE 0,50 X 0,60 M, PARA LAVATÓRIO - FORNECIMENTO E INSTALAÇÃO. AF_01/2020</t>
  </si>
  <si>
    <t>CUBA DE EMBUTIR OVAL EM LOUÇA BRANCA, 35 X 50CM OU EQUIVALENTE - FORNECIMENTO E INSTALAÇÃO. AF_01/2020</t>
  </si>
  <si>
    <t>GRANITO PARA BANCADA, POLIDO, TIPO ANDORINHA/ QUARTZ/ CASTELO/ CORUMBA OU OUTROS EQUIVALENTES DA REGIAO, E=  *2,5* CM</t>
  </si>
  <si>
    <t>CHUVEIRO ELÉTRICO COMUM CORPO PLÁSTICO, TIPO DUCHA  FORNECIMENTO E INSTALAÇÃO. AF_01/2020</t>
  </si>
  <si>
    <t>TORNEIRA CROMADA DE MESA, 1/2 OU 3/4, PARA LAVATÓRIO, PADRÃO MÉDIO - FORNECIMENTO E INSTALAÇÃO. AF_01/2020</t>
  </si>
  <si>
    <t>TORNEIRA CROMADA TUBO MÓVEL, DE MESA, 1/2 OU 3/4, PARA PIA DE COZINHA, PADRÃO ALTO - FORNECIMENTO E INSTALAÇÃO. AF_01/2020</t>
  </si>
  <si>
    <t>KIT DE REGISTRO DE GAVETA BRUTO DE LATÃO ¾", INCLUSIVE CONEXÕES, ROSCÁVEL, INSTALADO EM RAMAL DE ÁGUA FRIA - FORNECIMENTO E INSTALAÇÃO. AF_12/2014</t>
  </si>
  <si>
    <t>REGISTRO DE GAVETA BRUTO, LATÃO, ROSCÁVEL, 1, INSTALADO EM RESERVAÇÃO DE ÁGUA DE EDIFICAÇÃO QUE POSSUA RESERVATÓRIO DE FIBRA/FIBROCIMENTO  FORNECIMENTO E INSTALAÇÃO. AF_06/2016</t>
  </si>
  <si>
    <t>LAVATORIO COLETIVO INOX</t>
  </si>
  <si>
    <t>1.13</t>
  </si>
  <si>
    <t>DIVERSOS</t>
  </si>
  <si>
    <t>PAPELEIRA DE PAREDE EM METAL CROMADO SEM TAMPA, INCLUSO FIXAÇÃO. AF_01/2020</t>
  </si>
  <si>
    <t>SABONETEIRA PLASTICA TIPO DISPENSER PARA SABONETE LIQUIDO COM RESERVATORIO 800 A 1500 ML, INCLUSO FIXAÇÃO. AF_01/2020</t>
  </si>
  <si>
    <t>BEBEDOURO EM AÇO INOX COM 1,60m</t>
  </si>
  <si>
    <t>BARRA DE APOIO RETA, EM ACO INOX POLIDO, COMPRIMENTO 80 CM,  FIXADA NA PAREDE - FORNECIMENTO E INSTALAÇÃO. AF_01/2020</t>
  </si>
  <si>
    <t>CAIXA DE GORDURA SIMPLES (CAPACIDADE: 36L), RETANGULAR, EM ALVENARIA COM TIJOLOS CERÂMICOS MACIÇOS, DIMENSÕES INTERNAS = 0,2X0,4 M, ALTURA INTERNA = 0,8 M. AF_12/2020</t>
  </si>
  <si>
    <t>1.14</t>
  </si>
  <si>
    <t>AR COMPRIMIDO E OXIGÊNIO e SISTEMA DE PROTEÇÃO CONTRA INCÊNCIO</t>
  </si>
  <si>
    <t>1.14.1</t>
  </si>
  <si>
    <t>1.14.2</t>
  </si>
  <si>
    <t>1.14.3</t>
  </si>
  <si>
    <t>1.14.4</t>
  </si>
  <si>
    <t>1.14.5</t>
  </si>
  <si>
    <t>TUBO COBRE D= 15mm (1/2"), CLASSE E, INCLUSIVE CONEXÕES E ACESSORIOS PARA FIXAÇÃO – FORNECIMENTO E INSTALAÇÃO.</t>
  </si>
  <si>
    <t>VÁLVULA DE ESFERA BRUTA, BRONZE, ROSCÁVEL, 1/2  , INSTALADO EM RESERVAÇÃO DE ÁGUA DE EDIFICAÇÃO QUE POSSUA RESERVATÓRIO DE FIBRA/FIBROCIMENTO - FORNECIMENTO E INSTALAÇÃO. AF_06/2016</t>
  </si>
  <si>
    <t>TOMADA POSTO PAREDE EXTERNA PARA REDE DE OXIGENIO E/OU OUTRO GASES MEDICINAIS – FORNECIMENTO E INSTALAÇÃO</t>
  </si>
  <si>
    <t>SISTEMA DE PROTEÇÃO CONTRA INCÊNCIO</t>
  </si>
  <si>
    <t>EXTINTOR DE INCÊNDIO PORTÁTIL COM CARGA DE PQS DE 6 KG, CLASSE BC - FORNECIMENTO E INSTALAÇÃO. AF_10/2020_P</t>
  </si>
  <si>
    <t>LUMINÁRIA DE EMERGÊNCIA, COM 30 LÂMPADAS LED DE 2 W, SEM REATOR - FORNECIMENTO E INSTALAÇÃO. AF_02/2020</t>
  </si>
  <si>
    <t>CAIXA DE INCÊNDIO 45X75X17CM - FORNECIMENTO E INSTALAÇÃO. AF_10/2020</t>
  </si>
  <si>
    <t>PINTURA DE SÍMBOLOS E TEXTOS COM TINTA ACRÍLICA, DEMARCAÇÃO COM FITA ADESIVA E APLICAÇÃO COM ROLO. AF_05/2021</t>
  </si>
  <si>
    <t>SERVIÇOS FINAIS</t>
  </si>
  <si>
    <t>1.14.6</t>
  </si>
  <si>
    <t>1.14.7</t>
  </si>
  <si>
    <t>1.15</t>
  </si>
  <si>
    <t>PLACA DE INAUGURACAO METALICA, *40* CM X *60* CM</t>
  </si>
  <si>
    <t>LIMPEZA FINAL DA OBRA</t>
  </si>
  <si>
    <t>QUADRA COBERTA</t>
  </si>
  <si>
    <t>1.15.1</t>
  </si>
  <si>
    <t>1.15.2</t>
  </si>
  <si>
    <t>2.1.1</t>
  </si>
  <si>
    <t>2.1.2</t>
  </si>
  <si>
    <t>2.1.3</t>
  </si>
  <si>
    <t>2.1.4</t>
  </si>
  <si>
    <t>ESCAVAÇÃO MANUAL DE VALA PROFUNDIDADE ATÉ 1.5 M</t>
  </si>
  <si>
    <t>PREPARO DE FUNDO DE VALA COM LARGURA MENOR QUE 1,5 M (ACERTO DO SOLO NATURAL). AF_08/2020</t>
  </si>
  <si>
    <t>REATERRO COMPACTADO MANUALMENTE (VALAS DE FUNDAÇÕES RESIDENCIAIS)</t>
  </si>
  <si>
    <t xml:space="preserve">REGULARIZACAO E COMPACTACAO MANUAL DE FUNDO DE VALA COM SOQUETE </t>
  </si>
  <si>
    <t>2.2.1</t>
  </si>
  <si>
    <t>2.2.2</t>
  </si>
  <si>
    <t>2.2.3</t>
  </si>
  <si>
    <t xml:space="preserve">LASTRO DE CONCRETO NÃO-ESTRUTURAL, ESPESSURA 5CM </t>
  </si>
  <si>
    <t>CONCRETO ARMADO PRONTO, FCK 20 MPA,CONDICAO B
(NBR 12655), LANCADO EM FUNDACOES E ADENSADO,
INCLUSIVE FORMA, ESCORAMENTO E FERRAGEM.</t>
  </si>
  <si>
    <t>CONCRETO ARMADO PRONTO, FCK 25 MPA,CONDICAO A
(NBR 12655),LANCADO EM PILARES E ADENSADO,INCLUSIVE
FORMA, ESCORAMENTO E FERRAGEM.</t>
  </si>
  <si>
    <t>ALVENARIA DE VEDAÇÃO DE BLOCOS VAZADOS DE CONCRETO DE 9X19X39CM (ESPESSURA 9CM) DE PAREDES COM ÁREA LÍQUIDA MENOR QUE 6M² SEM VÃOS E ARGAMASSA DE ASSENTAMENTO COM PREPARO EM BETONEIRA. AF_06/2014</t>
  </si>
  <si>
    <t>LAJE PRÉ-MOLDADA UNIDIRECIONAL, BIAPOIADA, PARA PISO, ENCHIMENTO EM CERÂMICA, VIGOTA CONVENCIONAL, ALTURA TOTAL DA LAJE (ENCHIMENTO+CAPA) = (8+4). AF_11/2020</t>
  </si>
  <si>
    <t>CHAPISCO COM ARGAMASSA DE CIMENTO E AREIA NO
TRACO 1 3.</t>
  </si>
  <si>
    <t>MASSA ÚNICA, PARA RECEBIMENTO DE PINTURA, EM ARGAMASSA TRAÇO 1:2:8, PREPARO MANUAL, APLICADA MANUALMENTE EM FACES INTERNAS DE PAREDES, ESPESSURA DE 20MM, COM EXECUÇÃO DE TALISCAS. AF_06/2014</t>
  </si>
  <si>
    <t>2.3.1</t>
  </si>
  <si>
    <t>2.3.2</t>
  </si>
  <si>
    <t>2.3.3</t>
  </si>
  <si>
    <t>2.3.4</t>
  </si>
  <si>
    <t>2.3.5</t>
  </si>
  <si>
    <t>PISO</t>
  </si>
  <si>
    <t>2.4.1</t>
  </si>
  <si>
    <t>2.4.2</t>
  </si>
  <si>
    <t>2.4.3</t>
  </si>
  <si>
    <t>PISO EM CONCRETO 20MPA PREPARO MECANICO, ESPESSURA 7 CM, COM ARMACAO EM TELA SOLDADA</t>
  </si>
  <si>
    <t>PISO CIMENTADO, TRAÇO 1:3 (CIMENTO E AREIA), ACABAMENTO LISO, ESPESSURA 4,0 CM, PREPARO MECÂNICO DA ARGAMASSA. AF_09/2020</t>
  </si>
  <si>
    <t>ESTRUTURA METÁLICA</t>
  </si>
  <si>
    <t xml:space="preserve">COLUNAS P/PÉ DIREITO DE 6m  VÃO DE 30m </t>
  </si>
  <si>
    <t>SISTEMAS DE COBERTURA</t>
  </si>
  <si>
    <t>2.6.1</t>
  </si>
  <si>
    <t>2.6.2</t>
  </si>
  <si>
    <t>2.6.3</t>
  </si>
  <si>
    <t>2.6.4</t>
  </si>
  <si>
    <t>2.6.5</t>
  </si>
  <si>
    <t>TELHAMENTO COM TELHA DE AÇO/ALUMÍNIO E = 0,5 MM, COM ATÉ 2 ÁGUAS, INCLUSO IÇAMENTO. AF_07/2019</t>
  </si>
  <si>
    <t>CALHA EM CHAPA DE ACO GALVANIZADO N.24, DESENVOLVIMENTO 50CM</t>
  </si>
  <si>
    <t>TUBO PVC PARA ÁGUA PLUVIAL Ø 150MM, FORNECIMENTO E INSTALAÇÃO</t>
  </si>
  <si>
    <t>JOELHO PVC 90º PARA ÁGUA PLUVIAL Ø 150MM, FORNECIMENTO E INSTALAÇÃO</t>
  </si>
  <si>
    <t xml:space="preserve">un </t>
  </si>
  <si>
    <t>ALAMBRADO E PORTÃO</t>
  </si>
  <si>
    <t>ALAMBRADO PARA QUADRA POLIESPORTIVA, ESTRUTURADO POR TUBOS DE ACO GALVANIZADO, (MONTANTES COM DIAMETRO 2", TRAVESSAS E ESCORAS COM DIÂMETRO 1 ¼), COM TELA DE ARAME GALVANIZADO, FIO 14 BWG E MALHA QUADRADA 5X5CM (EXCETO MURETA). AF_03/2021</t>
  </si>
  <si>
    <t>PORTÃO DE TUBO DE AÇO GALVANIZADO DE 2" (1X2)m, INCL. PILARES DE SUSTENTAÇÃO - UM</t>
  </si>
  <si>
    <t>UM</t>
  </si>
  <si>
    <t>PORTAO EM CHAPA DE FERRO N.16 , GALVANIZADA, INCLUSIVE FECHADURA DE SOBREPOR BRASIL OU SIM E ASSENTAMENTO.</t>
  </si>
  <si>
    <t>2.7.1</t>
  </si>
  <si>
    <t>2.7.2</t>
  </si>
  <si>
    <t>2.7.3</t>
  </si>
  <si>
    <t>ACESSORIOS</t>
  </si>
  <si>
    <t xml:space="preserve"> CONJUNTO PARA FUTSAL COM TRAVES OFICIAIS DE 3,00 X 2,00 M EM TUBO DE ACO GALVANIZADO 3" COM REQUADRO EM TUBO DE 1", PINTURA EM PRIMER COM TINTA ESMALTE SINTETICO E REDES - CJ</t>
  </si>
  <si>
    <t>cj</t>
  </si>
  <si>
    <t xml:space="preserve"> ESTRUTURA METÁLICA EM RODÍZIOS, COM TABELAS DE BASQUETE EM COMPENSADO NAVAL, MODELO OFICIAL, 1,05X1,80M, ESP. 18MM - CJ</t>
  </si>
  <si>
    <t>2.9.1</t>
  </si>
  <si>
    <t>2.9.2</t>
  </si>
  <si>
    <t>PINTURAS E ACABAMENTOS</t>
  </si>
  <si>
    <t>2.9.3</t>
  </si>
  <si>
    <t>2.9.4</t>
  </si>
  <si>
    <t>APLICAÇÃO MANUAL DE FUNDO SELADOR ACRÍLICO EM SUPERFÍCIES EXTERNAS DE SACADA DE EDIFÍCIOS DE MÚLTIPLOS PAVIMENTOS. AF_06/2014</t>
  </si>
  <si>
    <t>APLICAÇÃO MANUAL DE TINTA LÁTEX ACRÍLICA EM SUPERFÍCIES EXTERNAS DE SACADA DE EDIFÍCIOS DE MÚLTIPLOS PAVIMENTOS, DUAS DEMÃOS. AF_11/2016</t>
  </si>
  <si>
    <t>PINTURA COM TINTA ALQUÍDICA DE ACABAMENTO (ESMALTE SINTÉTICO BRILHANTE) APLICADA A ROLO OU PINCEL SOBRE SUPERFÍCIES METÁLICAS (EXCETO PERFIL) EXECUTADO EM OBRA (POR DEMÃO). AF_01/2020</t>
  </si>
  <si>
    <t>PINTURA DE PISO COM TINTA ACRÍLICA, APLICAÇÃO MANUAL, 3 DEMÃOS, INCLUSO FUNDO PREPARADOR. AF_05/2021</t>
  </si>
  <si>
    <t xml:space="preserve">INSTALAÇÃO ELÉTRICA - 127/220V </t>
  </si>
  <si>
    <t>2.10.1</t>
  </si>
  <si>
    <t>2.10.2</t>
  </si>
  <si>
    <t>2.10.3</t>
  </si>
  <si>
    <t>2.10.4</t>
  </si>
  <si>
    <t>2.10.5</t>
  </si>
  <si>
    <t>2.10.8</t>
  </si>
  <si>
    <t>2.10.9</t>
  </si>
  <si>
    <t>2.10.10</t>
  </si>
  <si>
    <t>2.10.11</t>
  </si>
  <si>
    <t>2.10.12</t>
  </si>
  <si>
    <t>2.10.13</t>
  </si>
  <si>
    <t>ELETRODUTO RÍGIDO ROSCÁVEL, PVC, DN 32 MM (1"), PARA CIRCUITOS TERMINAIS, INSTALADO EM PAREDE - FORNECIMENTO E INSTALAÇÃO. AF_12/2015</t>
  </si>
  <si>
    <t>ELETRODUTO DE PVC RIGIDO ROSCAVEL DN 25MM (1") INCL CONEXOES, FORNECIMENTO E INSTALACAO</t>
  </si>
  <si>
    <t>FIXAÇÃO DE TUBOS HORIZONTAIS DE PPR DIÂMETROS MENORES OU IGUAIS A 40 MM COM ABRAÇADEIRA METÁLICA RÍGIDA TIPO D 1/2", FIXADA EM PERFILADO EM LAJE. AF_05/2015</t>
  </si>
  <si>
    <t>TOMADA BAIXA DE EMBUTIR (1 MÓDULO), 2P+T 20 A, INCLUINDO SUPORTE E PLACA - FORNECIMENTO E INSTALAÇÃO. AF_12/2015</t>
  </si>
  <si>
    <t>INTERRUPTOR SIMPLES (2 MÓDULOS), 10A/250V, INCLUINDO SUPORTE E PLACA - FORNECIMENTO E INSTALAÇÃO. AF_12/2015</t>
  </si>
  <si>
    <t>CABO DE COBRE ISOLADO PVC, RESISTENTE A CHAMA, 450/750V, 4MM2 - FORNECIMENTO E INSTALACAO.</t>
  </si>
  <si>
    <t>CABO DE COBRE ISOLADO PVC, RESISTENTE A CHAMA, 450/750V, 16MM2 - FORNECIMENTO E INSTALACAO.</t>
  </si>
  <si>
    <t xml:space="preserve"> PROJETOR EM ALUMÍNIO POLIDO COM REFLETOR EM ALUMÍNIO ANODIZADO E DIFUSOR EM VIDRO PLANO TEMPERADO TRANSPARENTE DIÂMETRO = 40CM PARA LÂMPADA VAPOR METÁLICO 400W C/ REATOR E IGNITOR - UM</t>
  </si>
  <si>
    <t>ASSENTAMENTO DE POSTE DE CONCRETO COM COMPRIMENTO NOMINAL DE 9 M, CARGA NOMINAL MENOR OU IGUAL A 1000 DAN, ENGASTAMENTO SIMPLES COM 1,5 M DE SOLO (NÃO INCLUI FORNECIMENTO). AF_11/2019</t>
  </si>
  <si>
    <t>HASTE DE ATERRAMENTO COPERWELD 3/4'' X 3,00M COM CONECTOR - FORNECIMENTO E INSTALAÇÃO</t>
  </si>
  <si>
    <t>2.11</t>
  </si>
  <si>
    <t>2.11.1</t>
  </si>
  <si>
    <t>2.11.2</t>
  </si>
  <si>
    <t>PLACA DE INAUGURAÇÃO EM ALUMÍNIO, DIMENSÕES 45X57CM</t>
  </si>
  <si>
    <t>VESTUARIO E PALCO</t>
  </si>
  <si>
    <t>3.1.1</t>
  </si>
  <si>
    <t>3.1.2</t>
  </si>
  <si>
    <t>3.1.3</t>
  </si>
  <si>
    <t>3.2.1</t>
  </si>
  <si>
    <t>3.2.2</t>
  </si>
  <si>
    <t>CONCRETO NAO ESTRUTURAL (1 4 8) PARA LASTROS
DE PISOS E FUNDACOES, LANCADO E ADENSADO.</t>
  </si>
  <si>
    <t>CONCRETO ARMADO PRONTO, FCK 15 MPA,CONDICAO B
(NBR-12655),LANCADO EM PILARES E ADENSADO,INCLUSIVE
FORMA, ESCORAMENTO E FERRAGEM.</t>
  </si>
  <si>
    <t>CONCRETO ARMADO PRONTO, FCK 15 MPA,CONDICAO B
(NBR-12655), LANCADO EM VIGAS E ADENSADO, INCLUSIVE
FORMA, ESCORAMENTO E FERRAGEM.</t>
  </si>
  <si>
    <t>3.2.3</t>
  </si>
  <si>
    <t>3.2.4</t>
  </si>
  <si>
    <t>3.2.5</t>
  </si>
  <si>
    <t>3.3.1</t>
  </si>
  <si>
    <t>3.3.2</t>
  </si>
  <si>
    <t>3.3.3</t>
  </si>
  <si>
    <t>3.3.4</t>
  </si>
  <si>
    <t>3.3.5</t>
  </si>
  <si>
    <t>3.3.6</t>
  </si>
  <si>
    <t>3.3.7</t>
  </si>
  <si>
    <t>3.4</t>
  </si>
  <si>
    <t>LASTRO DE CONCRETO MAGRO, APLICADO EM PISOS, LAJES SOBRE SOLO OU RADIERS, ESPESSURA DE 5 CM. AF_07/2016</t>
  </si>
  <si>
    <t>CONSTRUÇÃO DE RAMPA DE ACESSIBILIDADE C/ INCLINAÇÃO DE 8% E APLICAÇÃO DE CORRUGADO E ARGAMASSA DE CIMENTO E AREIA NO TRAÇO DE 1:3 COM 2,0 CM DE ESPESSURA E COM ACABAMENTO LISO.</t>
  </si>
  <si>
    <t>Und.</t>
  </si>
  <si>
    <t>3.4.1</t>
  </si>
  <si>
    <t>3.4.2</t>
  </si>
  <si>
    <t>3.4.3</t>
  </si>
  <si>
    <t>3.4.4</t>
  </si>
  <si>
    <t>3.5</t>
  </si>
  <si>
    <t>3.5.1</t>
  </si>
  <si>
    <t>3.5.2</t>
  </si>
  <si>
    <t>3.5.3</t>
  </si>
  <si>
    <t>3.5.4</t>
  </si>
  <si>
    <t>3.5.5</t>
  </si>
  <si>
    <t>3.5.6</t>
  </si>
  <si>
    <t>3.6</t>
  </si>
  <si>
    <t>3.7</t>
  </si>
  <si>
    <t>3.6.1</t>
  </si>
  <si>
    <t>3.6.2</t>
  </si>
  <si>
    <t>3.6.3</t>
  </si>
  <si>
    <t>3.6.4</t>
  </si>
  <si>
    <t>3.6.5</t>
  </si>
  <si>
    <t>APLICAÇÃO MANUAL DE PINTURA COM TINTA LÁTEX ACRÍLICA EM PAREDES, DUAS DEMÃOS. AF_06/2014</t>
  </si>
  <si>
    <t>3.8</t>
  </si>
  <si>
    <t>3.7.1</t>
  </si>
  <si>
    <t>3.7.2</t>
  </si>
  <si>
    <t>3.7.3</t>
  </si>
  <si>
    <t>3.7.4</t>
  </si>
  <si>
    <t>3.8.1</t>
  </si>
  <si>
    <t>3.8.2</t>
  </si>
  <si>
    <t>3.8.3</t>
  </si>
  <si>
    <t>3.8.4</t>
  </si>
  <si>
    <t>3.9</t>
  </si>
  <si>
    <t>3.9.1</t>
  </si>
  <si>
    <t>3.9.2</t>
  </si>
  <si>
    <t>3.9.3</t>
  </si>
  <si>
    <t>3.9.4</t>
  </si>
  <si>
    <t>3.9.5</t>
  </si>
  <si>
    <t>3.9.6</t>
  </si>
  <si>
    <t>3.9.7</t>
  </si>
  <si>
    <t>3.9.8</t>
  </si>
  <si>
    <t>3.9.9</t>
  </si>
  <si>
    <t>3.9.10</t>
  </si>
  <si>
    <t>3.9.11</t>
  </si>
  <si>
    <t>3.9.12</t>
  </si>
  <si>
    <t>3.9.13</t>
  </si>
  <si>
    <t xml:space="preserve"> DUCHA P/ WC CROMADO (INSTALADO) </t>
  </si>
  <si>
    <t>SABONETEIRA DE PAREDE EM METAL CROMADO, INCLUSO FIXAÇÃO. AF_01/2020</t>
  </si>
  <si>
    <t>PORTA TOALHA BANHO EM METAL CROMADO, TIPO BARRA, INCLUSO FIXAÇÃO. AF_01/2020</t>
  </si>
  <si>
    <t>RALO SIFONADO, PVC, DN 100 X 40 MM, JUNTA SOLDÁVEL, FORNECIDO E INSTALADO EM RAMAL DE DESCARGA OU EM RAMAL DE ESGOTO SANITÁRIO. AF_12/2014</t>
  </si>
  <si>
    <t>3.10</t>
  </si>
  <si>
    <t>3.10.1</t>
  </si>
  <si>
    <t>3.10.2</t>
  </si>
  <si>
    <t>3.10.3</t>
  </si>
  <si>
    <t>3.10.4</t>
  </si>
  <si>
    <t>3.10.5</t>
  </si>
  <si>
    <t>3.10.6</t>
  </si>
  <si>
    <t>3.10.7</t>
  </si>
  <si>
    <t>3.10.8</t>
  </si>
  <si>
    <t>3.11</t>
  </si>
  <si>
    <t>3.11.1</t>
  </si>
  <si>
    <t>3.11.2</t>
  </si>
  <si>
    <t>AUDITÓRIO</t>
  </si>
  <si>
    <t>4.2.1</t>
  </si>
  <si>
    <t>4.2.2</t>
  </si>
  <si>
    <t>4.2.3</t>
  </si>
  <si>
    <t>4.2.4</t>
  </si>
  <si>
    <t>4.2.5</t>
  </si>
  <si>
    <t>4.2.6</t>
  </si>
  <si>
    <t>VERGA PRÉ-MOLDADA PARA PORTAS COM MAIS DE 1,5 M DE VÃO. AF_03/2016</t>
  </si>
  <si>
    <t>ALVENARIA EM PEDRA RACHAO ASSENTADA E REJUNTA
DA COM ARGAMASSA DE CIMENTO E AREIA NO TRACO
1:6.</t>
  </si>
  <si>
    <t>PISO EM CONCRETO 20 MPA PREPARO MECÂNICO, ESPESSURA 7CM. AF_09/2020</t>
  </si>
  <si>
    <t>4.5.1</t>
  </si>
  <si>
    <t>4.5.2</t>
  </si>
  <si>
    <t>4.5.3</t>
  </si>
  <si>
    <t>4.5.4</t>
  </si>
  <si>
    <t>4.5.5</t>
  </si>
  <si>
    <t>4.5.6</t>
  </si>
  <si>
    <t>4.5.7</t>
  </si>
  <si>
    <t>MOLA HIDRAULICA DE PISO PARA PORTA DE VIDRO TEMPERADO. AF_01/2021</t>
  </si>
  <si>
    <t>JOGO DE FERRAGENS CROMADAS PARA PORTA DE VIDRO TEMPERADO, UMA FOLHA COMPOSTO DE DOBRADICAS SUPERIOR E INFERIOR, TRINCO, FECHADURA, CONTRA FECHADURA COM CAPUCHINHO SEM MOLA E PUXADOR. AF_01/2021</t>
  </si>
  <si>
    <t>PUXADOR PARA PCD, FIXADO NA PORTA - FORNECIMENTO E INSTALAÇÃO. AF_01/2020</t>
  </si>
  <si>
    <t>CORRIMÃO SIMPLES, DIÂMETRO EXTERNO = 1 1/2", EM AÇO GALVANIZADO. AF_04/2019_P</t>
  </si>
  <si>
    <t xml:space="preserve">SINALIZAÇÃO PARA DEFICIENTES </t>
  </si>
  <si>
    <t>4.6.1</t>
  </si>
  <si>
    <t>4.6.2</t>
  </si>
  <si>
    <t>4.6.3</t>
  </si>
  <si>
    <t>4.6.4</t>
  </si>
  <si>
    <t>4.6.5</t>
  </si>
  <si>
    <t>4.6.6</t>
  </si>
  <si>
    <t>4.7.1</t>
  </si>
  <si>
    <t>4.7.2</t>
  </si>
  <si>
    <t>LUMINÁRIA TIPO PLAFON REDONDO COM VIDRO FOSCO, DE SOBREPOR, COM 2 LÂMPADAS FLUORESCENTES DE 15 W, SEM REATOR - FORNECIMENTO E INSTALAÇÃO. AF_02/2020</t>
  </si>
  <si>
    <t>PONTO DE TOMADA P/AR CONDICIONADO C/CONJ. TIPO
ARSTOP OU SIMILAR,EM CAIXA TIGREFLEX OU SI
MILAR 4 X 4 POL.,C/PLACA, TOMADA TRIP. P/PINO
CHATO E DISJ. TERMOMAG. DE 25A, INCLUSIVE TUBULACAO
PVC RIGIDO, FIACAO, ATERRAMENTO E DEMAIS
ACESS. ATE O QUADRO DE DISTRIBUICAO.</t>
  </si>
  <si>
    <t>4.8.1</t>
  </si>
  <si>
    <t>4.8.2</t>
  </si>
  <si>
    <t>4.8.3</t>
  </si>
  <si>
    <t>4.8.4</t>
  </si>
  <si>
    <t>4.8.5</t>
  </si>
  <si>
    <t>4.8.6</t>
  </si>
  <si>
    <t>4.8.7</t>
  </si>
  <si>
    <t>4.9</t>
  </si>
  <si>
    <t>4.9.1</t>
  </si>
  <si>
    <t>4.9.2</t>
  </si>
  <si>
    <t>EXTINTORES E SINALIZAÇÃO</t>
  </si>
  <si>
    <t xml:space="preserve"> PLACA DE SINALIZACAO DE SEGURANCA CONTRA INCENDIO, FOTOLUMINESCENTE, QUADRADA, *20 X 20* CM, EM PVC *2* MM ANTI-CHAMAS (SIMBOLOS, CORES E PICTOGRAMAS CONFORME NBR 13434)</t>
  </si>
  <si>
    <t>4.10</t>
  </si>
  <si>
    <t>4.3.1</t>
  </si>
  <si>
    <t>4.3.2</t>
  </si>
  <si>
    <t>4.3.3</t>
  </si>
  <si>
    <t>PROCESSO LICITATORIO Nº 030/2021.  CONCORRENCIA Nº 001/2021  CONTRATO Nº 002/2022</t>
  </si>
  <si>
    <t>VERTENTES, 17 DE MARÇO DE 2022.</t>
  </si>
  <si>
    <t>ESTRUTURA E REVESTIMENTO</t>
  </si>
  <si>
    <t>ARQUIBANCADA</t>
  </si>
  <si>
    <t xml:space="preserve">REGULARIZACAO MANUAL DE TERRENO NATURAL, 
CORTE OU ATERRO ATE 20 CM DE ESPESSURA. </t>
  </si>
  <si>
    <t>1.13.1</t>
  </si>
  <si>
    <t>1.13.2</t>
  </si>
  <si>
    <t>1.13.3</t>
  </si>
  <si>
    <t>1.13.4</t>
  </si>
  <si>
    <t>1.13.5</t>
  </si>
  <si>
    <t>2.5.1</t>
  </si>
  <si>
    <t>2.8.1</t>
  </si>
  <si>
    <t>2.8.2</t>
  </si>
  <si>
    <t>2.10.14</t>
  </si>
  <si>
    <t>2.10.15</t>
  </si>
  <si>
    <t>4.1.1</t>
  </si>
  <si>
    <t>4.1.2</t>
  </si>
  <si>
    <t>4.1.3</t>
  </si>
  <si>
    <t>4.4.1</t>
  </si>
  <si>
    <t>4.4.2</t>
  </si>
  <si>
    <t>4.4.3</t>
  </si>
  <si>
    <t>4.11.1</t>
  </si>
  <si>
    <t>4.11.2</t>
  </si>
  <si>
    <t>PONTO DE TOMADA P/AR CONDICIONADO C/CONJ. TIPO ARSTOP OU SIMILAR,EM CAIXA TIGREFLEX OU SIMILAR 4 X 4 POL.,C/PLACA, TOMADA TRIP. P/PINO CHATO E DISJ. TERMOMAG. DE 25A, INCLUSIVE TUBULACAO PVC RIGIDO, FIACAO, ATERRAMENTO E DEMAIS ACESS. ATE O QUADRO DE DISTRIBUICAO.</t>
  </si>
  <si>
    <r>
      <t xml:space="preserve">AGENTE PROMOTOR: </t>
    </r>
    <r>
      <rPr>
        <sz val="14"/>
        <rFont val="Calibri"/>
        <family val="2"/>
        <scheme val="minor"/>
      </rPr>
      <t>PREFEITURA MUNICIPAL DAS VERTENTES</t>
    </r>
  </si>
  <si>
    <r>
      <rPr>
        <b/>
        <sz val="14"/>
        <rFont val="Calibri"/>
        <family val="2"/>
        <scheme val="minor"/>
      </rPr>
      <t>CONTRATADA</t>
    </r>
    <r>
      <rPr>
        <sz val="14"/>
        <rFont val="Calibri"/>
        <family val="2"/>
        <scheme val="minor"/>
      </rPr>
      <t>: LETTIERE CONSTRUÇOES E SERVIÇOS EIRELI</t>
    </r>
  </si>
  <si>
    <r>
      <rPr>
        <b/>
        <sz val="14"/>
        <rFont val="Calibri"/>
        <family val="2"/>
        <scheme val="minor"/>
      </rPr>
      <t>LOCAL</t>
    </r>
    <r>
      <rPr>
        <sz val="14"/>
        <rFont val="Calibri"/>
        <family val="2"/>
        <scheme val="minor"/>
      </rPr>
      <t>: DISTRITO LIVRAMENTO EM VERTENTES-PE</t>
    </r>
  </si>
  <si>
    <r>
      <rPr>
        <b/>
        <sz val="14"/>
        <rFont val="Calibri"/>
        <family val="2"/>
        <scheme val="minor"/>
      </rPr>
      <t>OBRA</t>
    </r>
    <r>
      <rPr>
        <sz val="14"/>
        <rFont val="Calibri"/>
        <family val="2"/>
        <scheme val="minor"/>
      </rPr>
      <t>: CONSTRUÇÃO DE UMA ESCOLA NO DISTRITO LIVRAMENTO EM VERTENTES-PE</t>
    </r>
  </si>
  <si>
    <r>
      <rPr>
        <b/>
        <sz val="14"/>
        <rFont val="Calibri"/>
        <family val="2"/>
        <scheme val="minor"/>
      </rPr>
      <t xml:space="preserve">DATA </t>
    </r>
    <r>
      <rPr>
        <sz val="14"/>
        <rFont val="Calibri"/>
        <family val="2"/>
        <scheme val="minor"/>
      </rPr>
      <t xml:space="preserve">03/01/2022. </t>
    </r>
  </si>
  <si>
    <t xml:space="preserve">Valor do Boletim: </t>
  </si>
  <si>
    <t>BOLETIM DE MEDIÇÃO: 02</t>
  </si>
  <si>
    <t>VERTENTES, 29 DE MARÇO DE 2022.</t>
  </si>
  <si>
    <t>Valor do Boletim: QUARENTA E CINCO MIL DUZENTOS E TRES REAIS E VINTE CENTAVOS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</si>
</sst>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_(* #,##0.00_);_(* \(#,##0.00\);_(* \-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name val="Arial"/>
      <family val="1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rgb="FFF2F2F2"/>
      </patternFill>
    </fill>
    <fill>
      <patternFill patternType="solid">
        <fgColor rgb="FF92D050"/>
        <bgColor rgb="FF77BC65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rgb="FFB2B2B2"/>
      </patternFill>
    </fill>
    <fill>
      <patternFill patternType="solid">
        <fgColor rgb="FF92D050"/>
        <bgColor rgb="FFF2F2F2"/>
      </patternFill>
    </fill>
    <fill>
      <patternFill patternType="solid">
        <fgColor rgb="FF92D050"/>
        <bgColor rgb="FF3FAF46"/>
      </patternFill>
    </fill>
    <fill>
      <patternFill patternType="solid">
        <fgColor theme="0" tint="-0.34998626667073579"/>
        <bgColor rgb="FFD9D9D9"/>
      </patternFill>
    </fill>
    <fill>
      <patternFill patternType="solid">
        <fgColor theme="3" tint="0.59999389629810485"/>
        <bgColor rgb="FF0070C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9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2" fillId="0" borderId="0"/>
    <xf numFmtId="165" fontId="4" fillId="0" borderId="0" applyFont="0" applyFill="0" applyBorder="0" applyAlignment="0" applyProtection="0"/>
    <xf numFmtId="0" fontId="5" fillId="0" borderId="0"/>
    <xf numFmtId="165" fontId="2" fillId="0" borderId="0" applyFont="0" applyFill="0" applyBorder="0" applyAlignment="0" applyProtection="0"/>
    <xf numFmtId="0" fontId="6" fillId="0" borderId="0"/>
    <xf numFmtId="0" fontId="7" fillId="0" borderId="0"/>
  </cellStyleXfs>
  <cellXfs count="164">
    <xf numFmtId="0" fontId="0" fillId="0" borderId="0" xfId="0"/>
    <xf numFmtId="0" fontId="10" fillId="0" borderId="0" xfId="0" applyFont="1"/>
    <xf numFmtId="165" fontId="9" fillId="0" borderId="1" xfId="31" applyFont="1" applyFill="1" applyBorder="1" applyAlignment="1" applyProtection="1">
      <alignment horizontal="center"/>
    </xf>
    <xf numFmtId="165" fontId="9" fillId="0" borderId="1" xfId="31" applyNumberFormat="1" applyFont="1" applyFill="1" applyBorder="1" applyAlignment="1">
      <alignment horizontal="center"/>
    </xf>
    <xf numFmtId="165" fontId="9" fillId="0" borderId="1" xfId="31" applyNumberFormat="1" applyFont="1" applyFill="1" applyBorder="1" applyAlignment="1">
      <alignment horizontal="center" vertical="center"/>
    </xf>
    <xf numFmtId="0" fontId="11" fillId="6" borderId="1" xfId="1" applyFont="1" applyFill="1" applyBorder="1" applyAlignment="1">
      <alignment horizontal="left" vertical="center" wrapText="1"/>
    </xf>
    <xf numFmtId="4" fontId="12" fillId="6" borderId="1" xfId="36" applyNumberFormat="1" applyFont="1" applyFill="1" applyBorder="1" applyAlignment="1">
      <alignment horizontal="center" vertical="center" wrapText="1"/>
    </xf>
    <xf numFmtId="165" fontId="11" fillId="6" borderId="1" xfId="31" applyFont="1" applyFill="1" applyBorder="1" applyAlignment="1">
      <alignment horizontal="center" vertical="center"/>
    </xf>
    <xf numFmtId="40" fontId="12" fillId="6" borderId="1" xfId="31" applyNumberFormat="1" applyFont="1" applyFill="1" applyBorder="1" applyAlignment="1">
      <alignment horizontal="right" vertical="center"/>
    </xf>
    <xf numFmtId="165" fontId="12" fillId="6" borderId="1" xfId="31" applyNumberFormat="1" applyFont="1" applyFill="1" applyBorder="1" applyAlignment="1">
      <alignment horizontal="right" vertical="center"/>
    </xf>
    <xf numFmtId="165" fontId="12" fillId="6" borderId="1" xfId="31" applyNumberFormat="1" applyFont="1" applyFill="1" applyBorder="1" applyAlignment="1">
      <alignment vertical="center"/>
    </xf>
    <xf numFmtId="0" fontId="13" fillId="6" borderId="0" xfId="0" applyFont="1" applyFill="1"/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165" fontId="12" fillId="0" borderId="1" xfId="31" applyNumberFormat="1" applyFont="1" applyFill="1" applyBorder="1" applyAlignment="1">
      <alignment horizontal="right" vertical="center"/>
    </xf>
    <xf numFmtId="165" fontId="11" fillId="0" borderId="1" xfId="31" applyNumberFormat="1" applyFont="1" applyFill="1" applyBorder="1" applyAlignment="1">
      <alignment horizontal="right" vertical="center"/>
    </xf>
    <xf numFmtId="165" fontId="12" fillId="0" borderId="1" xfId="31" applyNumberFormat="1" applyFont="1" applyFill="1" applyBorder="1" applyAlignment="1">
      <alignment vertical="center"/>
    </xf>
    <xf numFmtId="0" fontId="13" fillId="0" borderId="0" xfId="0" applyFont="1"/>
    <xf numFmtId="165" fontId="12" fillId="6" borderId="1" xfId="0" applyNumberFormat="1" applyFont="1" applyFill="1" applyBorder="1" applyAlignment="1">
      <alignment vertical="center"/>
    </xf>
    <xf numFmtId="165" fontId="11" fillId="6" borderId="1" xfId="0" applyNumberFormat="1" applyFont="1" applyFill="1" applyBorder="1" applyAlignment="1">
      <alignment vertical="center"/>
    </xf>
    <xf numFmtId="165" fontId="11" fillId="6" borderId="1" xfId="31" applyNumberFormat="1" applyFont="1" applyFill="1" applyBorder="1" applyAlignment="1">
      <alignment horizontal="right" vertical="center"/>
    </xf>
    <xf numFmtId="165" fontId="12" fillId="0" borderId="1" xfId="0" applyNumberFormat="1" applyFont="1" applyFill="1" applyBorder="1" applyAlignment="1">
      <alignment vertical="center"/>
    </xf>
    <xf numFmtId="165" fontId="11" fillId="0" borderId="1" xfId="0" applyNumberFormat="1" applyFont="1" applyFill="1" applyBorder="1" applyAlignment="1">
      <alignment vertical="center"/>
    </xf>
    <xf numFmtId="0" fontId="13" fillId="2" borderId="0" xfId="0" applyFont="1" applyFill="1"/>
    <xf numFmtId="0" fontId="11" fillId="2" borderId="1" xfId="1" applyFont="1" applyFill="1" applyBorder="1" applyAlignment="1">
      <alignment horizontal="left" vertical="center" wrapText="1"/>
    </xf>
    <xf numFmtId="4" fontId="12" fillId="2" borderId="1" xfId="36" applyNumberFormat="1" applyFont="1" applyFill="1" applyBorder="1" applyAlignment="1">
      <alignment horizontal="center" vertical="center" wrapText="1"/>
    </xf>
    <xf numFmtId="165" fontId="11" fillId="2" borderId="1" xfId="31" applyFont="1" applyFill="1" applyBorder="1" applyAlignment="1">
      <alignment horizontal="center" vertical="center"/>
    </xf>
    <xf numFmtId="165" fontId="12" fillId="2" borderId="1" xfId="0" applyNumberFormat="1" applyFont="1" applyFill="1" applyBorder="1" applyAlignment="1">
      <alignment vertical="center"/>
    </xf>
    <xf numFmtId="165" fontId="11" fillId="2" borderId="1" xfId="0" applyNumberFormat="1" applyFont="1" applyFill="1" applyBorder="1" applyAlignment="1">
      <alignment vertical="center"/>
    </xf>
    <xf numFmtId="165" fontId="12" fillId="2" borderId="1" xfId="31" applyNumberFormat="1" applyFont="1" applyFill="1" applyBorder="1" applyAlignment="1">
      <alignment vertical="center"/>
    </xf>
    <xf numFmtId="165" fontId="12" fillId="2" borderId="1" xfId="31" applyNumberFormat="1" applyFont="1" applyFill="1" applyBorder="1" applyAlignment="1">
      <alignment horizontal="right" vertical="center"/>
    </xf>
    <xf numFmtId="165" fontId="11" fillId="2" borderId="1" xfId="31" applyNumberFormat="1" applyFont="1" applyFill="1" applyBorder="1" applyAlignment="1">
      <alignment horizontal="right" vertical="center"/>
    </xf>
    <xf numFmtId="0" fontId="13" fillId="0" borderId="0" xfId="0" applyFont="1" applyFill="1"/>
    <xf numFmtId="0" fontId="12" fillId="0" borderId="1" xfId="1" applyFont="1" applyFill="1" applyBorder="1" applyAlignment="1">
      <alignment horizontal="left" vertical="center" wrapText="1"/>
    </xf>
    <xf numFmtId="4" fontId="12" fillId="0" borderId="1" xfId="36" applyNumberFormat="1" applyFont="1" applyFill="1" applyBorder="1" applyAlignment="1">
      <alignment horizontal="center" vertical="center" wrapText="1"/>
    </xf>
    <xf numFmtId="165" fontId="12" fillId="0" borderId="1" xfId="31" applyFont="1" applyFill="1" applyBorder="1" applyAlignment="1">
      <alignment horizontal="center" vertical="center"/>
    </xf>
    <xf numFmtId="165" fontId="11" fillId="2" borderId="1" xfId="31" applyNumberFormat="1" applyFont="1" applyFill="1" applyBorder="1" applyAlignment="1">
      <alignment vertical="center"/>
    </xf>
    <xf numFmtId="0" fontId="14" fillId="2" borderId="0" xfId="0" applyFont="1" applyFill="1"/>
    <xf numFmtId="165" fontId="11" fillId="6" borderId="1" xfId="31" applyNumberFormat="1" applyFont="1" applyFill="1" applyBorder="1" applyAlignment="1">
      <alignment vertical="center"/>
    </xf>
    <xf numFmtId="0" fontId="14" fillId="6" borderId="0" xfId="0" applyFont="1" applyFill="1"/>
    <xf numFmtId="165" fontId="11" fillId="3" borderId="1" xfId="0" applyNumberFormat="1" applyFont="1" applyFill="1" applyBorder="1" applyAlignment="1">
      <alignment vertical="center"/>
    </xf>
    <xf numFmtId="165" fontId="11" fillId="3" borderId="1" xfId="31" applyNumberFormat="1" applyFont="1" applyFill="1" applyBorder="1" applyAlignment="1">
      <alignment vertical="center"/>
    </xf>
    <xf numFmtId="165" fontId="11" fillId="3" borderId="1" xfId="31" applyNumberFormat="1" applyFont="1" applyFill="1" applyBorder="1" applyAlignment="1">
      <alignment horizontal="right" vertical="center"/>
    </xf>
    <xf numFmtId="0" fontId="14" fillId="3" borderId="0" xfId="0" applyFont="1" applyFill="1"/>
    <xf numFmtId="0" fontId="11" fillId="3" borderId="1" xfId="1" applyFont="1" applyFill="1" applyBorder="1" applyAlignment="1">
      <alignment horizontal="left" vertical="center" wrapText="1"/>
    </xf>
    <xf numFmtId="4" fontId="12" fillId="3" borderId="1" xfId="36" applyNumberFormat="1" applyFont="1" applyFill="1" applyBorder="1" applyAlignment="1">
      <alignment horizontal="center" vertical="center" wrapText="1"/>
    </xf>
    <xf numFmtId="165" fontId="11" fillId="3" borderId="1" xfId="31" applyFont="1" applyFill="1" applyBorder="1" applyAlignment="1">
      <alignment horizontal="center" vertical="center"/>
    </xf>
    <xf numFmtId="165" fontId="12" fillId="3" borderId="1" xfId="0" applyNumberFormat="1" applyFont="1" applyFill="1" applyBorder="1" applyAlignment="1">
      <alignment vertical="center"/>
    </xf>
    <xf numFmtId="165" fontId="12" fillId="3" borderId="1" xfId="31" applyNumberFormat="1" applyFont="1" applyFill="1" applyBorder="1" applyAlignment="1">
      <alignment vertical="center"/>
    </xf>
    <xf numFmtId="165" fontId="12" fillId="3" borderId="1" xfId="31" applyNumberFormat="1" applyFont="1" applyFill="1" applyBorder="1" applyAlignment="1">
      <alignment horizontal="right" vertical="center"/>
    </xf>
    <xf numFmtId="0" fontId="13" fillId="3" borderId="0" xfId="0" applyFont="1" applyFill="1"/>
    <xf numFmtId="165" fontId="12" fillId="0" borderId="1" xfId="31" applyFont="1" applyFill="1" applyBorder="1" applyAlignment="1">
      <alignment horizontal="center" vertical="center" wrapText="1"/>
    </xf>
    <xf numFmtId="165" fontId="12" fillId="0" borderId="1" xfId="0" applyNumberFormat="1" applyFont="1" applyFill="1" applyBorder="1" applyAlignment="1">
      <alignment vertical="center" wrapText="1"/>
    </xf>
    <xf numFmtId="165" fontId="12" fillId="0" borderId="1" xfId="31" applyNumberFormat="1" applyFont="1" applyFill="1" applyBorder="1" applyAlignment="1">
      <alignment vertical="center" wrapText="1"/>
    </xf>
    <xf numFmtId="0" fontId="13" fillId="0" borderId="0" xfId="0" applyFont="1" applyFill="1" applyAlignment="1">
      <alignment wrapText="1"/>
    </xf>
    <xf numFmtId="165" fontId="12" fillId="0" borderId="1" xfId="31" applyFont="1" applyFill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/>
    </xf>
    <xf numFmtId="165" fontId="13" fillId="0" borderId="0" xfId="31" applyFont="1"/>
    <xf numFmtId="43" fontId="13" fillId="0" borderId="0" xfId="0" applyNumberFormat="1" applyFont="1"/>
    <xf numFmtId="165" fontId="11" fillId="0" borderId="1" xfId="31" applyNumberFormat="1" applyFont="1" applyFill="1" applyBorder="1" applyAlignment="1">
      <alignment vertical="center"/>
    </xf>
    <xf numFmtId="0" fontId="14" fillId="0" borderId="0" xfId="0" applyFont="1" applyFill="1"/>
    <xf numFmtId="0" fontId="11" fillId="11" borderId="1" xfId="37" applyFont="1" applyFill="1" applyBorder="1" applyAlignment="1">
      <alignment horizontal="center" vertical="center"/>
    </xf>
    <xf numFmtId="0" fontId="11" fillId="3" borderId="1" xfId="0" applyNumberFormat="1" applyFont="1" applyFill="1" applyBorder="1" applyAlignment="1" applyProtection="1">
      <alignment horizontal="center" vertical="center" wrapText="1"/>
    </xf>
    <xf numFmtId="0" fontId="12" fillId="3" borderId="1" xfId="0" applyNumberFormat="1" applyFont="1" applyFill="1" applyBorder="1" applyAlignment="1" applyProtection="1">
      <alignment horizontal="center" vertical="center"/>
    </xf>
    <xf numFmtId="165" fontId="11" fillId="3" borderId="1" xfId="31" applyFont="1" applyFill="1" applyBorder="1" applyAlignment="1" applyProtection="1">
      <alignment horizontal="center" vertical="center"/>
    </xf>
    <xf numFmtId="4" fontId="12" fillId="11" borderId="1" xfId="37" applyNumberFormat="1" applyFont="1" applyFill="1" applyBorder="1" applyAlignment="1">
      <alignment horizontal="center" vertical="center"/>
    </xf>
    <xf numFmtId="165" fontId="11" fillId="3" borderId="1" xfId="31" applyNumberFormat="1" applyFont="1" applyFill="1" applyBorder="1" applyAlignment="1">
      <alignment horizontal="center"/>
    </xf>
    <xf numFmtId="165" fontId="11" fillId="3" borderId="1" xfId="31" applyNumberFormat="1" applyFont="1" applyFill="1" applyBorder="1" applyAlignment="1">
      <alignment horizontal="center" vertical="center"/>
    </xf>
    <xf numFmtId="0" fontId="11" fillId="5" borderId="1" xfId="37" applyFont="1" applyFill="1" applyBorder="1" applyAlignment="1">
      <alignment horizontal="center" vertical="center"/>
    </xf>
    <xf numFmtId="4" fontId="12" fillId="5" borderId="1" xfId="37" applyNumberFormat="1" applyFont="1" applyFill="1" applyBorder="1" applyAlignment="1">
      <alignment horizontal="center" vertical="center"/>
    </xf>
    <xf numFmtId="0" fontId="12" fillId="0" borderId="1" xfId="37" applyFont="1" applyBorder="1" applyAlignment="1">
      <alignment horizontal="center" vertical="center"/>
    </xf>
    <xf numFmtId="4" fontId="12" fillId="0" borderId="1" xfId="37" applyNumberFormat="1" applyFont="1" applyBorder="1" applyAlignment="1">
      <alignment horizontal="center" vertical="center"/>
    </xf>
    <xf numFmtId="0" fontId="12" fillId="0" borderId="1" xfId="1" applyFont="1" applyBorder="1" applyAlignment="1">
      <alignment horizontal="left" vertical="center" wrapText="1"/>
    </xf>
    <xf numFmtId="0" fontId="12" fillId="0" borderId="1" xfId="1" applyFont="1" applyBorder="1" applyAlignment="1">
      <alignment horizontal="center" vertical="center"/>
    </xf>
    <xf numFmtId="165" fontId="12" fillId="0" borderId="1" xfId="31" applyFont="1" applyBorder="1" applyAlignment="1">
      <alignment horizontal="center" vertical="center"/>
    </xf>
    <xf numFmtId="4" fontId="12" fillId="0" borderId="1" xfId="1" applyNumberFormat="1" applyFont="1" applyBorder="1" applyAlignment="1">
      <alignment horizontal="center" vertical="center"/>
    </xf>
    <xf numFmtId="0" fontId="11" fillId="10" borderId="1" xfId="37" applyFont="1" applyFill="1" applyBorder="1" applyAlignment="1">
      <alignment horizontal="center" vertical="center"/>
    </xf>
    <xf numFmtId="4" fontId="12" fillId="10" borderId="1" xfId="37" applyNumberFormat="1" applyFont="1" applyFill="1" applyBorder="1" applyAlignment="1">
      <alignment horizontal="center" vertical="center"/>
    </xf>
    <xf numFmtId="0" fontId="12" fillId="0" borderId="1" xfId="37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4" fontId="12" fillId="0" borderId="1" xfId="37" applyNumberFormat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4" fontId="11" fillId="10" borderId="1" xfId="37" applyNumberFormat="1" applyFont="1" applyFill="1" applyBorder="1" applyAlignment="1">
      <alignment horizontal="center" vertical="center"/>
    </xf>
    <xf numFmtId="4" fontId="12" fillId="0" borderId="1" xfId="1" applyNumberFormat="1" applyFont="1" applyFill="1" applyBorder="1" applyAlignment="1">
      <alignment horizontal="center" vertical="center"/>
    </xf>
    <xf numFmtId="0" fontId="11" fillId="6" borderId="1" xfId="1" applyFont="1" applyFill="1" applyBorder="1" applyAlignment="1">
      <alignment horizontal="center" vertical="center"/>
    </xf>
    <xf numFmtId="4" fontId="11" fillId="5" borderId="1" xfId="37" applyNumberFormat="1" applyFont="1" applyFill="1" applyBorder="1" applyAlignment="1">
      <alignment horizontal="center" vertical="center"/>
    </xf>
    <xf numFmtId="0" fontId="11" fillId="6" borderId="1" xfId="0" applyNumberFormat="1" applyFont="1" applyFill="1" applyBorder="1" applyAlignment="1" applyProtection="1">
      <alignment horizontal="left" vertical="center" wrapText="1"/>
    </xf>
    <xf numFmtId="0" fontId="12" fillId="6" borderId="1" xfId="0" applyNumberFormat="1" applyFont="1" applyFill="1" applyBorder="1" applyAlignment="1" applyProtection="1">
      <alignment horizontal="center" vertical="center"/>
    </xf>
    <xf numFmtId="165" fontId="11" fillId="6" borderId="1" xfId="31" applyFont="1" applyFill="1" applyBorder="1" applyAlignment="1" applyProtection="1">
      <alignment horizontal="center" vertical="center"/>
    </xf>
    <xf numFmtId="165" fontId="11" fillId="6" borderId="1" xfId="31" applyNumberFormat="1" applyFont="1" applyFill="1" applyBorder="1" applyAlignment="1">
      <alignment horizontal="center"/>
    </xf>
    <xf numFmtId="165" fontId="11" fillId="6" borderId="1" xfId="31" applyNumberFormat="1" applyFont="1" applyFill="1" applyBorder="1" applyAlignment="1">
      <alignment horizontal="center" vertical="center"/>
    </xf>
    <xf numFmtId="0" fontId="12" fillId="0" borderId="1" xfId="37" applyFont="1" applyBorder="1" applyAlignment="1">
      <alignment horizontal="left" vertical="center" wrapText="1"/>
    </xf>
    <xf numFmtId="0" fontId="12" fillId="0" borderId="1" xfId="38" applyFont="1" applyBorder="1" applyAlignment="1">
      <alignment horizontal="center" vertical="center"/>
    </xf>
    <xf numFmtId="0" fontId="11" fillId="9" borderId="1" xfId="37" applyFont="1" applyFill="1" applyBorder="1" applyAlignment="1">
      <alignment horizontal="center" vertical="center"/>
    </xf>
    <xf numFmtId="0" fontId="11" fillId="6" borderId="1" xfId="37" applyFont="1" applyFill="1" applyBorder="1" applyAlignment="1">
      <alignment horizontal="left" vertical="center" wrapText="1"/>
    </xf>
    <xf numFmtId="0" fontId="11" fillId="6" borderId="1" xfId="38" applyFont="1" applyFill="1" applyBorder="1" applyAlignment="1">
      <alignment horizontal="center" vertical="center"/>
    </xf>
    <xf numFmtId="4" fontId="11" fillId="9" borderId="1" xfId="37" applyNumberFormat="1" applyFont="1" applyFill="1" applyBorder="1" applyAlignment="1">
      <alignment horizontal="center" vertical="center"/>
    </xf>
    <xf numFmtId="0" fontId="12" fillId="0" borderId="1" xfId="37" applyFont="1" applyFill="1" applyBorder="1" applyAlignment="1">
      <alignment horizontal="left" vertical="center" wrapText="1"/>
    </xf>
    <xf numFmtId="0" fontId="12" fillId="0" borderId="1" xfId="38" applyFont="1" applyFill="1" applyBorder="1" applyAlignment="1">
      <alignment horizontal="center" vertical="center"/>
    </xf>
    <xf numFmtId="0" fontId="11" fillId="7" borderId="1" xfId="37" applyFont="1" applyFill="1" applyBorder="1" applyAlignment="1">
      <alignment horizontal="center" vertical="center"/>
    </xf>
    <xf numFmtId="0" fontId="11" fillId="3" borderId="1" xfId="37" applyFont="1" applyFill="1" applyBorder="1" applyAlignment="1">
      <alignment horizontal="left" vertical="center" wrapText="1"/>
    </xf>
    <xf numFmtId="0" fontId="12" fillId="3" borderId="1" xfId="38" applyFont="1" applyFill="1" applyBorder="1" applyAlignment="1">
      <alignment horizontal="center" vertical="center"/>
    </xf>
    <xf numFmtId="4" fontId="11" fillId="7" borderId="1" xfId="37" applyNumberFormat="1" applyFont="1" applyFill="1" applyBorder="1" applyAlignment="1">
      <alignment horizontal="center" vertical="center"/>
    </xf>
    <xf numFmtId="0" fontId="12" fillId="6" borderId="1" xfId="38" applyFont="1" applyFill="1" applyBorder="1" applyAlignment="1">
      <alignment horizontal="center" vertical="center"/>
    </xf>
    <xf numFmtId="0" fontId="11" fillId="8" borderId="1" xfId="37" applyFont="1" applyFill="1" applyBorder="1" applyAlignment="1">
      <alignment horizontal="left" vertical="center" wrapText="1"/>
    </xf>
    <xf numFmtId="0" fontId="12" fillId="8" borderId="1" xfId="37" applyFont="1" applyFill="1" applyBorder="1" applyAlignment="1">
      <alignment horizontal="center" vertical="center"/>
    </xf>
    <xf numFmtId="0" fontId="12" fillId="4" borderId="1" xfId="37" applyFont="1" applyFill="1" applyBorder="1" applyAlignment="1">
      <alignment horizontal="left" vertical="center" wrapText="1"/>
    </xf>
    <xf numFmtId="0" fontId="12" fillId="4" borderId="1" xfId="37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1" fillId="0" borderId="1" xfId="37" applyFont="1" applyFill="1" applyBorder="1" applyAlignment="1">
      <alignment horizontal="center" vertical="center"/>
    </xf>
    <xf numFmtId="0" fontId="11" fillId="0" borderId="1" xfId="37" applyFont="1" applyFill="1" applyBorder="1" applyAlignment="1">
      <alignment horizontal="left" vertical="center" wrapText="1"/>
    </xf>
    <xf numFmtId="4" fontId="11" fillId="0" borderId="1" xfId="37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2" fillId="6" borderId="1" xfId="37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left" vertical="center" wrapText="1"/>
    </xf>
    <xf numFmtId="0" fontId="12" fillId="0" borderId="1" xfId="0" applyNumberFormat="1" applyFont="1" applyFill="1" applyBorder="1" applyAlignment="1" applyProtection="1">
      <alignment horizontal="center" vertical="center"/>
    </xf>
    <xf numFmtId="165" fontId="12" fillId="0" borderId="1" xfId="31" applyFont="1" applyFill="1" applyBorder="1" applyAlignment="1" applyProtection="1">
      <alignment horizontal="center" vertical="center"/>
    </xf>
    <xf numFmtId="165" fontId="12" fillId="0" borderId="1" xfId="31" applyNumberFormat="1" applyFont="1" applyFill="1" applyBorder="1" applyAlignment="1">
      <alignment horizontal="center"/>
    </xf>
    <xf numFmtId="165" fontId="12" fillId="0" borderId="1" xfId="31" applyNumberFormat="1" applyFont="1" applyFill="1" applyBorder="1" applyAlignment="1">
      <alignment horizontal="center" vertical="center"/>
    </xf>
    <xf numFmtId="0" fontId="12" fillId="6" borderId="1" xfId="1" applyFont="1" applyFill="1" applyBorder="1" applyAlignment="1">
      <alignment horizontal="center" vertical="center"/>
    </xf>
    <xf numFmtId="4" fontId="12" fillId="7" borderId="1" xfId="37" applyNumberFormat="1" applyFont="1" applyFill="1" applyBorder="1" applyAlignment="1">
      <alignment horizontal="center" vertical="center"/>
    </xf>
    <xf numFmtId="0" fontId="12" fillId="6" borderId="1" xfId="37" applyFont="1" applyFill="1" applyBorder="1" applyAlignment="1">
      <alignment horizontal="left" vertical="center" wrapText="1"/>
    </xf>
    <xf numFmtId="165" fontId="12" fillId="6" borderId="1" xfId="31" applyFont="1" applyFill="1" applyBorder="1" applyAlignment="1">
      <alignment horizontal="center" vertical="center"/>
    </xf>
    <xf numFmtId="0" fontId="12" fillId="3" borderId="1" xfId="37" applyFont="1" applyFill="1" applyBorder="1" applyAlignment="1">
      <alignment horizontal="center" vertical="center"/>
    </xf>
    <xf numFmtId="4" fontId="16" fillId="7" borderId="1" xfId="37" applyNumberFormat="1" applyFont="1" applyFill="1" applyBorder="1" applyAlignment="1">
      <alignment horizontal="center" vertical="center"/>
    </xf>
    <xf numFmtId="0" fontId="12" fillId="0" borderId="1" xfId="37" applyFont="1" applyFill="1" applyBorder="1" applyAlignment="1">
      <alignment horizontal="center" vertical="center" wrapText="1"/>
    </xf>
    <xf numFmtId="4" fontId="12" fillId="0" borderId="1" xfId="37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3" fillId="0" borderId="1" xfId="0" applyFont="1" applyBorder="1"/>
    <xf numFmtId="165" fontId="12" fillId="0" borderId="1" xfId="31" applyFont="1" applyFill="1" applyBorder="1" applyAlignment="1">
      <alignment vertical="center"/>
    </xf>
    <xf numFmtId="165" fontId="18" fillId="0" borderId="0" xfId="31" applyNumberFormat="1" applyFont="1" applyFill="1" applyBorder="1" applyAlignment="1">
      <alignment horizontal="center" vertical="center"/>
    </xf>
    <xf numFmtId="0" fontId="19" fillId="0" borderId="0" xfId="0" applyFont="1"/>
    <xf numFmtId="0" fontId="11" fillId="0" borderId="1" xfId="1" applyFont="1" applyFill="1" applyBorder="1" applyAlignment="1">
      <alignment horizontal="left" vertical="center" wrapText="1"/>
    </xf>
    <xf numFmtId="0" fontId="11" fillId="0" borderId="1" xfId="1" applyFont="1" applyFill="1" applyBorder="1" applyAlignment="1">
      <alignment horizontal="center" vertical="center"/>
    </xf>
    <xf numFmtId="165" fontId="13" fillId="0" borderId="1" xfId="31" applyFont="1" applyBorder="1" applyAlignment="1">
      <alignment horizontal="center" vertical="center"/>
    </xf>
    <xf numFmtId="165" fontId="11" fillId="2" borderId="1" xfId="31" applyFont="1" applyFill="1" applyBorder="1" applyAlignment="1">
      <alignment horizontal="center" vertical="center" wrapText="1"/>
    </xf>
    <xf numFmtId="165" fontId="11" fillId="6" borderId="1" xfId="31" applyFont="1" applyFill="1" applyBorder="1" applyAlignment="1">
      <alignment horizontal="center" vertical="center" wrapText="1"/>
    </xf>
    <xf numFmtId="165" fontId="11" fillId="0" borderId="1" xfId="31" applyFont="1" applyFill="1" applyBorder="1" applyAlignment="1">
      <alignment horizontal="center" vertical="center" wrapText="1"/>
    </xf>
    <xf numFmtId="165" fontId="11" fillId="3" borderId="1" xfId="31" applyFont="1" applyFill="1" applyBorder="1" applyAlignment="1">
      <alignment horizontal="center" vertical="center" wrapText="1"/>
    </xf>
    <xf numFmtId="165" fontId="12" fillId="6" borderId="1" xfId="31" applyFont="1" applyFill="1" applyBorder="1" applyAlignment="1">
      <alignment horizontal="center" vertical="center" wrapText="1"/>
    </xf>
    <xf numFmtId="165" fontId="13" fillId="0" borderId="0" xfId="31" applyFont="1" applyAlignment="1">
      <alignment horizontal="center" vertical="center"/>
    </xf>
    <xf numFmtId="165" fontId="9" fillId="0" borderId="1" xfId="31" applyNumberFormat="1" applyFont="1" applyFill="1" applyBorder="1" applyAlignment="1">
      <alignment horizontal="center" vertical="center"/>
    </xf>
    <xf numFmtId="4" fontId="11" fillId="0" borderId="1" xfId="1" applyNumberFormat="1" applyFont="1" applyFill="1" applyBorder="1" applyAlignment="1">
      <alignment horizontal="center" vertical="center"/>
    </xf>
    <xf numFmtId="165" fontId="11" fillId="0" borderId="1" xfId="31" applyNumberFormat="1" applyFont="1" applyFill="1" applyBorder="1" applyAlignment="1">
      <alignment horizontal="center" vertical="center"/>
    </xf>
    <xf numFmtId="165" fontId="11" fillId="0" borderId="1" xfId="0" applyNumberFormat="1" applyFont="1" applyFill="1" applyBorder="1" applyAlignment="1">
      <alignment vertical="center" wrapText="1"/>
    </xf>
    <xf numFmtId="0" fontId="18" fillId="0" borderId="0" xfId="0" applyNumberFormat="1" applyFont="1" applyFill="1" applyBorder="1" applyAlignment="1" applyProtection="1">
      <alignment horizontal="left" vertical="center"/>
    </xf>
    <xf numFmtId="0" fontId="17" fillId="0" borderId="0" xfId="0" applyNumberFormat="1" applyFont="1" applyFill="1" applyBorder="1" applyAlignment="1" applyProtection="1">
      <alignment horizontal="left" vertical="center"/>
    </xf>
    <xf numFmtId="0" fontId="17" fillId="0" borderId="0" xfId="0" applyNumberFormat="1" applyFont="1" applyFill="1" applyBorder="1" applyAlignment="1" applyProtection="1"/>
    <xf numFmtId="165" fontId="17" fillId="0" borderId="0" xfId="31" applyNumberFormat="1" applyFont="1" applyFill="1" applyBorder="1" applyAlignment="1">
      <alignment horizontal="right" vertical="center" wrapText="1"/>
    </xf>
    <xf numFmtId="0" fontId="18" fillId="0" borderId="0" xfId="0" applyNumberFormat="1" applyFont="1" applyFill="1" applyBorder="1" applyAlignment="1" applyProtection="1">
      <alignment horizontal="left" vertical="center" wrapText="1"/>
    </xf>
    <xf numFmtId="0" fontId="17" fillId="0" borderId="0" xfId="0" applyNumberFormat="1" applyFont="1" applyFill="1" applyBorder="1" applyAlignment="1" applyProtection="1">
      <alignment horizontal="left" vertical="center" wrapText="1"/>
    </xf>
    <xf numFmtId="165" fontId="17" fillId="0" borderId="0" xfId="31" applyNumberFormat="1" applyFont="1" applyFill="1" applyBorder="1" applyAlignment="1">
      <alignment horizontal="right" vertical="center"/>
    </xf>
    <xf numFmtId="0" fontId="11" fillId="0" borderId="1" xfId="0" applyFont="1" applyBorder="1" applyAlignment="1">
      <alignment horizontal="justify" vertical="center" wrapText="1"/>
    </xf>
    <xf numFmtId="0" fontId="17" fillId="0" borderId="0" xfId="0" applyNumberFormat="1" applyFont="1" applyFill="1" applyBorder="1" applyAlignment="1" applyProtection="1">
      <alignment vertical="center" wrapText="1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65" fontId="9" fillId="0" borderId="1" xfId="3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/>
    </xf>
    <xf numFmtId="165" fontId="9" fillId="0" borderId="1" xfId="31" applyNumberFormat="1" applyFont="1" applyFill="1" applyBorder="1" applyAlignment="1">
      <alignment horizontal="center" vertical="center"/>
    </xf>
  </cellXfs>
  <cellStyles count="39">
    <cellStyle name="0,0_x000d__x000a_NA_x000d__x000a_" xfId="33"/>
    <cellStyle name="Moeda 2" xfId="2"/>
    <cellStyle name="Moeda 3" xfId="3"/>
    <cellStyle name="Normal" xfId="0" builtinId="0"/>
    <cellStyle name="Normal 2" xfId="4"/>
    <cellStyle name="Normal 2 2" xfId="5"/>
    <cellStyle name="Normal 2 3" xfId="6"/>
    <cellStyle name="Normal 2 3 2" xfId="7"/>
    <cellStyle name="Normal 2 4" xfId="8"/>
    <cellStyle name="Normal 3" xfId="9"/>
    <cellStyle name="Normal 3 2" xfId="10"/>
    <cellStyle name="Normal 4" xfId="11"/>
    <cellStyle name="Normal 4 2" xfId="12"/>
    <cellStyle name="Normal 4 3" xfId="32"/>
    <cellStyle name="Normal 4 4" xfId="38"/>
    <cellStyle name="Normal 5" xfId="13"/>
    <cellStyle name="Normal 6" xfId="14"/>
    <cellStyle name="Normal 7" xfId="15"/>
    <cellStyle name="Normal 8" xfId="35"/>
    <cellStyle name="Normal_cronograma 6 meses 2" xfId="1"/>
    <cellStyle name="Normal_cronograma 6 meses 2 2" xfId="37"/>
    <cellStyle name="Porcentagem 2" xfId="16"/>
    <cellStyle name="Porcentagem 2 2" xfId="17"/>
    <cellStyle name="Porcentagem 2 2 2" xfId="18"/>
    <cellStyle name="Porcentagem 3" xfId="19"/>
    <cellStyle name="Separador de milhares 10 2" xfId="36"/>
    <cellStyle name="Separador de milhares 2" xfId="20"/>
    <cellStyle name="Separador de milhares 2 2" xfId="21"/>
    <cellStyle name="Separador de milhares 2 2 2" xfId="22"/>
    <cellStyle name="Separador de milhares 3" xfId="23"/>
    <cellStyle name="Separador de milhares 3 2" xfId="34"/>
    <cellStyle name="Separador de milhares 4" xfId="24"/>
    <cellStyle name="Separador de milhares 4 2" xfId="25"/>
    <cellStyle name="Separador de milhares 4 3" xfId="26"/>
    <cellStyle name="Separador de milhares 5" xfId="27"/>
    <cellStyle name="Vírgula" xfId="31" builtinId="3"/>
    <cellStyle name="Vírgula 2" xfId="28"/>
    <cellStyle name="Vírgula 2 2" xfId="29"/>
    <cellStyle name="Vírgula 3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1\c\LECDEMOS\Hitaeng\PROJETOS\EMBASA\Ad-Feij&#227;o\BA-MENDES\Atrab1\LATIN\apg\Mc-APG\AT-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ORC\OrcamentoLicitacao\2010\Quilombola%2024-05-10\AGRESTE\ORC%20Sinapi%20-ReV%2001\147-Or&#231;amento-Rede%20&#193;gua-AGRESTE_50mm-REV%20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PA\PROGRAMA%20&#193;GUA%20PARA%20TODOS%20-%20MIN-SDR\Projeto%20do%20MIN%20(CERB%20E%20CODEVASF)\Abastecimento\CORC\Usuarios\Marcus\SAA%20NovoHorizonte%20REV%20O1%20-%2028061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PA\PROGRAMA%20&#193;GUA%20PARA%20TODOS%20-%20MIN-SDR\Projeto%20do%20MIN%20(CERB%20E%20CODEVASF)\Abastecimento\Atrab\tecsan\MC-Calc\MC-E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SP_01\Documents%20and%20Settings\Gespt\Meus%20documentos\termos%20de%20referencia\barragem%20sta%20luzia\ANEXO%20II%20_PLANILHAS%20DE%20OR&#199;AMENTO%20ESTIMADO\Or&#231;amento%20%20-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PA\PROGRAMA%20&#193;GUA%20PARA%20TODOS%20-%20MIN-SDR\Projeto%20do%20MIN%20(CERB%20E%20CODEVASF)\Abastecimento\CORC\OrcamentoLicitacao\2011\PAC%202%20-GRUPO%203\SAA%20INHAMBUPE\SIAA%20INHAMBUPE%20-FINAL%2020061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C_01\Dados%20Corc\Marcus\Amplia&#231;&#227;o%20do%20SAA%20de%20Taquarandi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NANDO/Downloads/Sec.%20Direitos%20Humanos/Ger&#234;ncia%20de%20Projetos/UFRPE/44.003%20-%20Pr&#233;dio%20de%206%20pavimentos/CD%20-%20VERS&#195;O%20FINAL25-09-07/PR&#201;DIO%20DE%206%20PAVIMENTOS/OR&#199;AMENTOS/orca-elet-refinaria%20por%20bloc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KsKr"/>
      <sheetName val="Etapa Única"/>
      <sheetName val="Trans.2o. trecho"/>
      <sheetName val="Jacaraci"/>
      <sheetName val="Demanda-Total"/>
      <sheetName val="V reservação"/>
      <sheetName val="Pre dimensADUTORA"/>
      <sheetName val="Lista"/>
      <sheetName val="Zona A"/>
      <sheetName val="Zona B"/>
      <sheetName val="ETA-Mat"/>
    </sheetNames>
    <sheetDataSet>
      <sheetData sheetId="0" refreshError="1"/>
      <sheetData sheetId="1" refreshError="1"/>
      <sheetData sheetId="2" refreshError="1">
        <row r="125">
          <cell r="C125">
            <v>15.399999999999977</v>
          </cell>
          <cell r="E125">
            <v>19.659999999999968</v>
          </cell>
        </row>
        <row r="126">
          <cell r="C126">
            <v>15.542336341085161</v>
          </cell>
          <cell r="E126">
            <v>19.802336341085152</v>
          </cell>
        </row>
        <row r="127">
          <cell r="C127">
            <v>16.257148068197694</v>
          </cell>
          <cell r="E127">
            <v>20.517148068197685</v>
          </cell>
        </row>
        <row r="128">
          <cell r="C128">
            <v>17.518811323131445</v>
          </cell>
          <cell r="E128">
            <v>21.778811323131436</v>
          </cell>
        </row>
        <row r="129">
          <cell r="C129">
            <v>19.303780580867624</v>
          </cell>
          <cell r="E129">
            <v>23.563780580867615</v>
          </cell>
        </row>
        <row r="130">
          <cell r="C130">
            <v>21.598989322352281</v>
          </cell>
          <cell r="E130">
            <v>25.858989322352272</v>
          </cell>
        </row>
        <row r="131">
          <cell r="C131">
            <v>24.396686091835932</v>
          </cell>
          <cell r="E131">
            <v>28.656686091835923</v>
          </cell>
        </row>
        <row r="132">
          <cell r="C132">
            <v>27.42734006018452</v>
          </cell>
          <cell r="E132">
            <v>31.687340060184511</v>
          </cell>
        </row>
        <row r="133">
          <cell r="C133">
            <v>31.13573066002607</v>
          </cell>
          <cell r="E133">
            <v>35.395730660026061</v>
          </cell>
        </row>
        <row r="134">
          <cell r="C134">
            <v>35.325379219265528</v>
          </cell>
          <cell r="E134">
            <v>39.585379219265519</v>
          </cell>
        </row>
      </sheetData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M"/>
      <sheetName val="ListaS"/>
      <sheetName val="CRITÉRIOS"/>
      <sheetName val="SER"/>
      <sheetName val="MAT"/>
      <sheetName val="LIGAÇÕES DOMICILIARES (MAT)"/>
      <sheetName val="LIGAÇÕES DOMICILIARES (SER)"/>
    </sheetNames>
    <sheetDataSet>
      <sheetData sheetId="0"/>
      <sheetData sheetId="1"/>
      <sheetData sheetId="2"/>
      <sheetData sheetId="3"/>
      <sheetData sheetId="4"/>
      <sheetData sheetId="5"/>
      <sheetData sheetId="6">
        <row r="13">
          <cell r="K13">
            <v>1.3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"/>
      <sheetName val="Mat"/>
      <sheetName val="Resumo"/>
      <sheetName val="CRONOGRAMA"/>
      <sheetName val="QCI"/>
    </sheetNames>
    <sheetDataSet>
      <sheetData sheetId="0" refreshError="1">
        <row r="9">
          <cell r="E9">
            <v>1</v>
          </cell>
        </row>
        <row r="10">
          <cell r="I10">
            <v>1.07853764</v>
          </cell>
        </row>
        <row r="11">
          <cell r="I11">
            <v>1.2373000000000001</v>
          </cell>
        </row>
      </sheetData>
      <sheetData sheetId="1" refreshError="1">
        <row r="9">
          <cell r="J9">
            <v>1.07853764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ço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"/>
      <sheetName val="despesas"/>
      <sheetName val="equipe"/>
      <sheetName val="Serv.Geo"/>
      <sheetName val="Serv.graf."/>
      <sheetName val="Serv.top"/>
    </sheetNames>
    <sheetDataSet>
      <sheetData sheetId="0">
        <row r="2">
          <cell r="D2">
            <v>1.06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 GERAL"/>
      <sheetName val="RESUMO CERB"/>
      <sheetName val="SERVIÇOS "/>
      <sheetName val="MATERIAIS"/>
      <sheetName val="RESUMO"/>
      <sheetName val="CRONOGRAMA"/>
      <sheetName val="QCI"/>
    </sheetNames>
    <sheetDataSet>
      <sheetData sheetId="0"/>
      <sheetData sheetId="1"/>
      <sheetData sheetId="2">
        <row r="10">
          <cell r="G10">
            <v>1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iços"/>
      <sheetName val="Materiais"/>
      <sheetName val="Resumo"/>
      <sheetName val="Cronograma"/>
    </sheetNames>
    <sheetDataSet>
      <sheetData sheetId="0" refreshError="1">
        <row r="5">
          <cell r="H5">
            <v>1.2694000000000001</v>
          </cell>
        </row>
        <row r="7">
          <cell r="E7">
            <v>1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FONTE"/>
      <sheetName val="teat-mus"/>
      <sheetName val="arte"/>
      <sheetName val="Lanchonete"/>
      <sheetName val="Loja 1"/>
      <sheetName val="Loja 2"/>
      <sheetName val="terraço de ativ."/>
      <sheetName val="se-ilum ext"/>
    </sheetNames>
    <sheetDataSet>
      <sheetData sheetId="0" refreshError="1">
        <row r="1">
          <cell r="B1" t="str">
            <v>18.01</v>
          </cell>
        </row>
        <row r="2">
          <cell r="B2" t="str">
            <v>18.01.005</v>
          </cell>
          <cell r="C2" t="str">
            <v>Fio de cobre nu, tempera meio-duro, classe 1A S.M. - 10 mm², inclusive assentamento.</v>
          </cell>
          <cell r="D2" t="str">
            <v>m</v>
          </cell>
          <cell r="F2">
            <v>1.84</v>
          </cell>
          <cell r="G2">
            <v>0</v>
          </cell>
        </row>
        <row r="3">
          <cell r="B3" t="str">
            <v>18.01.010</v>
          </cell>
          <cell r="C3" t="str">
            <v>Fio de cobre, tempera meio-duro, classe 1, com cobertura de PVC, tipo WPP, S.M. - 4 mm², inclusive assentamento.</v>
          </cell>
          <cell r="D3" t="str">
            <v>m</v>
          </cell>
          <cell r="F3">
            <v>0.97</v>
          </cell>
          <cell r="G3">
            <v>0</v>
          </cell>
        </row>
        <row r="4">
          <cell r="B4" t="str">
            <v>18.01.015</v>
          </cell>
          <cell r="C4" t="str">
            <v>Desativação da rede elétrica existente.</v>
          </cell>
          <cell r="D4" t="str">
            <v>vb</v>
          </cell>
          <cell r="F4">
            <v>283.14</v>
          </cell>
        </row>
        <row r="5">
          <cell r="B5" t="str">
            <v>18.01.016</v>
          </cell>
          <cell r="C5" t="str">
            <v>Revisão do circuito elétrico que alimenta as luminárias para lâmpadas vapor mercúrio (aproveitamento de 90 % da fiação existente).</v>
          </cell>
          <cell r="D5" t="str">
            <v>vb</v>
          </cell>
          <cell r="F5">
            <v>613.08000000000004</v>
          </cell>
        </row>
        <row r="6">
          <cell r="B6" t="str">
            <v>18.01.020</v>
          </cell>
          <cell r="C6" t="str">
            <v>Fio de cobre, tempera meio-duro, classe 1, com cobertura de PVC, tipo WPP, S.M. - 6 mm², inclusive assentamento.</v>
          </cell>
          <cell r="D6" t="str">
            <v>m</v>
          </cell>
          <cell r="F6">
            <v>1.1599999999999999</v>
          </cell>
          <cell r="G6">
            <v>0</v>
          </cell>
        </row>
        <row r="7">
          <cell r="B7" t="str">
            <v>18.01.025</v>
          </cell>
          <cell r="C7" t="str">
            <v>Fio de cobre, tempera meio-duro, classe 1, com cobertura de PVC, tipo WPP, S.M. - 10 mm², inclusive assentamento.</v>
          </cell>
          <cell r="D7" t="str">
            <v>m</v>
          </cell>
          <cell r="F7">
            <v>1.62</v>
          </cell>
          <cell r="G7">
            <v>0</v>
          </cell>
        </row>
        <row r="8">
          <cell r="B8" t="str">
            <v>18.01.030</v>
          </cell>
          <cell r="C8" t="str">
            <v>Cabo de cobre, tempera meio-duro, encordoamento classe 2, com cobertura de PVC, tipo WPP, S.M. - 10 mm², inclusive assentamento.</v>
          </cell>
          <cell r="D8" t="str">
            <v>m</v>
          </cell>
          <cell r="F8">
            <v>1.64</v>
          </cell>
          <cell r="G8">
            <v>0</v>
          </cell>
        </row>
        <row r="9">
          <cell r="B9" t="str">
            <v>18.01.040</v>
          </cell>
          <cell r="C9" t="str">
            <v>Cabo de cobre, tempera meio-duro, encordoamento classe 2, com cobertura de PVC, tipo WPP, S.M. - 16 mm², inclusive assentamento.</v>
          </cell>
          <cell r="D9" t="str">
            <v>m</v>
          </cell>
          <cell r="F9">
            <v>2.44</v>
          </cell>
          <cell r="G9">
            <v>0</v>
          </cell>
        </row>
        <row r="10">
          <cell r="B10" t="str">
            <v>18.01.050</v>
          </cell>
          <cell r="C10" t="str">
            <v>Cabo de cobre, tempera meio-duro, encordoamento classe 2, com cobertura de PVC, tipo WPP, S.M. - 25 mm², inclusive assentamento.</v>
          </cell>
          <cell r="D10" t="str">
            <v>m</v>
          </cell>
          <cell r="F10">
            <v>3.24</v>
          </cell>
          <cell r="G10">
            <v>0</v>
          </cell>
        </row>
        <row r="11">
          <cell r="B11" t="str">
            <v>18.01.060</v>
          </cell>
          <cell r="C11" t="str">
            <v xml:space="preserve">Fornecimento e instalação de cabo de cobre nutrancado e asete fios, de tempera mole, bitola de 16 mm2. </v>
          </cell>
          <cell r="D11" t="str">
            <v>m</v>
          </cell>
          <cell r="F11">
            <v>3.4</v>
          </cell>
          <cell r="G11">
            <v>0</v>
          </cell>
        </row>
        <row r="13">
          <cell r="B13" t="str">
            <v>18.02</v>
          </cell>
        </row>
        <row r="14">
          <cell r="B14" t="str">
            <v>18.02.005</v>
          </cell>
          <cell r="C14" t="str">
            <v>Colocação de poste de ferro</v>
          </cell>
          <cell r="D14" t="str">
            <v>m</v>
          </cell>
          <cell r="F14">
            <v>6.51</v>
          </cell>
          <cell r="G14">
            <v>0</v>
          </cell>
        </row>
        <row r="15">
          <cell r="B15" t="str">
            <v>18.02.010</v>
          </cell>
          <cell r="C15" t="str">
            <v>Retirada de postes de concreto secção duplo T200 / 8 com engastamento direto no solo de 1,40 m (Poste 184-570, 18570 e mais dois sem identificação)</v>
          </cell>
          <cell r="D15" t="str">
            <v>un</v>
          </cell>
          <cell r="F15">
            <v>51.97</v>
          </cell>
          <cell r="G15">
            <v>0</v>
          </cell>
        </row>
        <row r="16">
          <cell r="B16" t="str">
            <v>18.02.020</v>
          </cell>
          <cell r="C16" t="str">
            <v>Poste de concreto secção duplo T, 100/8, com engastamento direto no solo de 1,40 m, inclusive colocação.</v>
          </cell>
          <cell r="D16" t="str">
            <v>un</v>
          </cell>
          <cell r="F16">
            <v>141.27000000000001</v>
          </cell>
          <cell r="G16">
            <v>0</v>
          </cell>
        </row>
        <row r="17">
          <cell r="B17" t="str">
            <v>18.02.025</v>
          </cell>
          <cell r="C17" t="str">
            <v>Fornecimento e instalação de poste ornamental com h=4,0 m, sendo 1,0 m de enterrado, com 03 luminárias, vidro transparente modelo MLD 304 / B, bem como pintura á óleo, duas demãos, cor preta, conforme projeto.</v>
          </cell>
          <cell r="D17" t="str">
            <v>un</v>
          </cell>
          <cell r="F17">
            <v>239.88</v>
          </cell>
          <cell r="G17">
            <v>0</v>
          </cell>
        </row>
        <row r="18">
          <cell r="B18" t="str">
            <v>18.02.026</v>
          </cell>
          <cell r="C18" t="str">
            <v>Deslocamento de poste.</v>
          </cell>
          <cell r="D18" t="str">
            <v>un</v>
          </cell>
          <cell r="F18">
            <v>67.33</v>
          </cell>
          <cell r="G18">
            <v>0</v>
          </cell>
        </row>
        <row r="19">
          <cell r="B19" t="str">
            <v>18.02.030</v>
          </cell>
          <cell r="C19" t="str">
            <v>Poste de concreto secção duplo T, 200/8, com engastamento direto no solo de 1,40 m, inclusive colocação.</v>
          </cell>
          <cell r="D19" t="str">
            <v>un</v>
          </cell>
          <cell r="F19">
            <v>160.6</v>
          </cell>
          <cell r="G19">
            <v>0</v>
          </cell>
        </row>
        <row r="20">
          <cell r="B20" t="str">
            <v>18.02.040</v>
          </cell>
          <cell r="C20" t="str">
            <v>Poste de concreto secção duplo T, 200/12, com engastamento direto no solo de 1,80 m, inclusive colocação.</v>
          </cell>
          <cell r="D20" t="str">
            <v>un</v>
          </cell>
          <cell r="F20">
            <v>264.32</v>
          </cell>
          <cell r="G20">
            <v>0</v>
          </cell>
        </row>
        <row r="21">
          <cell r="B21" t="str">
            <v>18.02.045</v>
          </cell>
          <cell r="C21" t="str">
            <v>Poste de concreto secção duplo T, 300/8, com engastamento direto no solo de 1,40 m, inclusive colocação.</v>
          </cell>
          <cell r="D21" t="str">
            <v>un</v>
          </cell>
          <cell r="F21">
            <v>193.4</v>
          </cell>
          <cell r="G21">
            <v>0</v>
          </cell>
        </row>
        <row r="22">
          <cell r="B22" t="str">
            <v>18.02.050</v>
          </cell>
          <cell r="C22" t="str">
            <v>Poste de concreto secção duplo T, 300/12, com engastamento direto no solo de 1,80 m, inclusive colocação.</v>
          </cell>
          <cell r="D22" t="str">
            <v>un</v>
          </cell>
          <cell r="F22">
            <v>55.74</v>
          </cell>
          <cell r="G22">
            <v>0</v>
          </cell>
        </row>
        <row r="23">
          <cell r="B23" t="str">
            <v>18.02.051</v>
          </cell>
          <cell r="C23" t="str">
            <v xml:space="preserve">Super poste de concreto armado circular com altura de 20 m. </v>
          </cell>
          <cell r="D23" t="str">
            <v>un</v>
          </cell>
          <cell r="F23">
            <v>2209.3200000000002</v>
          </cell>
          <cell r="G23">
            <v>0</v>
          </cell>
        </row>
        <row r="24">
          <cell r="B24" t="str">
            <v>18.02.060</v>
          </cell>
          <cell r="C24" t="str">
            <v>Poste de concreto c/ seção circular c/ iluminação de 3 pétalas c/ altura de 8 m inclusive colocação, fixação e base de concreto p/ fixação</v>
          </cell>
          <cell r="D24" t="str">
            <v>un</v>
          </cell>
          <cell r="F24">
            <v>888.06</v>
          </cell>
        </row>
        <row r="25">
          <cell r="B25" t="str">
            <v>18.02.070</v>
          </cell>
          <cell r="C25" t="str">
            <v>Poste ornamental.</v>
          </cell>
          <cell r="D25" t="str">
            <v>un</v>
          </cell>
          <cell r="F25">
            <v>210.72</v>
          </cell>
        </row>
        <row r="26">
          <cell r="B26" t="str">
            <v>18.02.071</v>
          </cell>
          <cell r="C26" t="str">
            <v>Poste em concreto vibrado seção circular 9 m - 200 kg</v>
          </cell>
          <cell r="D26" t="str">
            <v>un</v>
          </cell>
          <cell r="F26">
            <v>216</v>
          </cell>
        </row>
        <row r="27">
          <cell r="B27" t="str">
            <v>18.02.080</v>
          </cell>
          <cell r="C27" t="str">
            <v>Fornecimento e instalação de rele fotoelétrico, 1000 w - 220 v.</v>
          </cell>
          <cell r="D27" t="str">
            <v>un</v>
          </cell>
          <cell r="F27">
            <v>18</v>
          </cell>
        </row>
        <row r="29">
          <cell r="B29" t="str">
            <v>18.03</v>
          </cell>
        </row>
        <row r="30">
          <cell r="B30" t="str">
            <v>18.03.010</v>
          </cell>
          <cell r="C30" t="str">
            <v>Estrutura secundária B1 completa, inclusive fixação.</v>
          </cell>
          <cell r="D30" t="str">
            <v>un</v>
          </cell>
          <cell r="F30">
            <v>29.1</v>
          </cell>
          <cell r="G30">
            <v>0</v>
          </cell>
        </row>
        <row r="31">
          <cell r="B31" t="str">
            <v>18.03.015</v>
          </cell>
          <cell r="C31" t="str">
            <v>Estrutura secundária B2 completa, inclusive fixação.</v>
          </cell>
          <cell r="D31" t="str">
            <v>un</v>
          </cell>
          <cell r="F31">
            <v>35.21</v>
          </cell>
          <cell r="G31">
            <v>0</v>
          </cell>
        </row>
        <row r="32">
          <cell r="B32" t="str">
            <v>18.03.020</v>
          </cell>
          <cell r="C32" t="str">
            <v>Estrutura secundária B3 completa, inclusive fixação.</v>
          </cell>
          <cell r="D32" t="str">
            <v>un</v>
          </cell>
          <cell r="F32">
            <v>59.23</v>
          </cell>
          <cell r="G32">
            <v>0</v>
          </cell>
        </row>
        <row r="33">
          <cell r="B33" t="str">
            <v>18.03.030</v>
          </cell>
          <cell r="C33" t="str">
            <v>Estrutura secundária B4 completa, inclusive fixação.</v>
          </cell>
          <cell r="D33" t="str">
            <v>un</v>
          </cell>
          <cell r="F33">
            <v>65.989999999999995</v>
          </cell>
          <cell r="G33">
            <v>0</v>
          </cell>
        </row>
        <row r="34">
          <cell r="B34" t="str">
            <v>18.03.031</v>
          </cell>
          <cell r="C34" t="str">
            <v>Cabo de iluminação 1/0 AWG - NU</v>
          </cell>
          <cell r="D34" t="str">
            <v>m</v>
          </cell>
          <cell r="F34">
            <v>19.54</v>
          </cell>
          <cell r="G34">
            <v>0</v>
          </cell>
        </row>
        <row r="35">
          <cell r="B35" t="str">
            <v>18.03.032</v>
          </cell>
          <cell r="C35" t="str">
            <v>Isoladores tipo castanha</v>
          </cell>
          <cell r="D35" t="str">
            <v>un</v>
          </cell>
          <cell r="F35">
            <v>17.399999999999999</v>
          </cell>
          <cell r="G35">
            <v>0</v>
          </cell>
        </row>
        <row r="36">
          <cell r="B36" t="str">
            <v>18.03.033</v>
          </cell>
          <cell r="C36" t="str">
            <v>Foto célula tipo NA.</v>
          </cell>
          <cell r="D36" t="str">
            <v>un</v>
          </cell>
          <cell r="F36">
            <v>12.77</v>
          </cell>
          <cell r="G36">
            <v>0</v>
          </cell>
        </row>
        <row r="38">
          <cell r="B38" t="str">
            <v>18.04</v>
          </cell>
        </row>
        <row r="39">
          <cell r="B39" t="str">
            <v>18.04.010</v>
          </cell>
          <cell r="C39" t="str">
            <v>Eletroduto de ferro galvanizado de 3/4 pol., inclusive assentamento.</v>
          </cell>
          <cell r="D39" t="str">
            <v>m</v>
          </cell>
          <cell r="F39">
            <v>4.9000000000000004</v>
          </cell>
          <cell r="G39">
            <v>0</v>
          </cell>
        </row>
        <row r="40">
          <cell r="B40" t="str">
            <v>18.04.020</v>
          </cell>
          <cell r="C40" t="str">
            <v>Eletroduto de ferro galvanizado de 1 pol., inclusive assentamento.</v>
          </cell>
          <cell r="D40" t="str">
            <v>m</v>
          </cell>
          <cell r="F40">
            <v>7.43</v>
          </cell>
          <cell r="G40">
            <v>0</v>
          </cell>
        </row>
        <row r="41">
          <cell r="B41" t="str">
            <v>18.04.030</v>
          </cell>
          <cell r="C41" t="str">
            <v>Eletroduto de ferro galvanizado de 1 1/2 pol., inclusive assentamento.</v>
          </cell>
          <cell r="D41" t="str">
            <v>m</v>
          </cell>
          <cell r="F41">
            <v>11.76</v>
          </cell>
          <cell r="G41">
            <v>0</v>
          </cell>
        </row>
        <row r="42">
          <cell r="B42" t="str">
            <v>18.04.040</v>
          </cell>
          <cell r="C42" t="str">
            <v>Eletroduto de ferro galvanizado de 2 pol., inclusive assentamento.</v>
          </cell>
          <cell r="D42" t="str">
            <v>m</v>
          </cell>
          <cell r="F42">
            <v>15.46</v>
          </cell>
          <cell r="G42">
            <v>0</v>
          </cell>
        </row>
        <row r="43">
          <cell r="B43" t="str">
            <v>18.04.050</v>
          </cell>
          <cell r="C43" t="str">
            <v>Eletroduto de ferro galvanizado de 2 1/2 pol., inclusive assentamento.</v>
          </cell>
          <cell r="D43" t="str">
            <v>m</v>
          </cell>
          <cell r="F43">
            <v>23.01</v>
          </cell>
          <cell r="G43">
            <v>0</v>
          </cell>
        </row>
        <row r="44">
          <cell r="B44" t="str">
            <v>18.04.060</v>
          </cell>
          <cell r="C44" t="str">
            <v>Eletroduto de ferro galvanizado de 4 pol., inclusive assentamento.</v>
          </cell>
          <cell r="D44" t="str">
            <v>m</v>
          </cell>
          <cell r="F44">
            <v>37.299999999999997</v>
          </cell>
          <cell r="G44">
            <v>0</v>
          </cell>
        </row>
        <row r="45">
          <cell r="B45" t="str">
            <v>18.04.061</v>
          </cell>
          <cell r="C45" t="str">
            <v>Eletroduto de PVC rígido de 11/2" com luva de rosca interna, inclusive assentamento</v>
          </cell>
          <cell r="D45" t="str">
            <v>un</v>
          </cell>
          <cell r="F45">
            <v>6.33</v>
          </cell>
        </row>
        <row r="47">
          <cell r="B47" t="str">
            <v>18.05</v>
          </cell>
        </row>
        <row r="48">
          <cell r="B48" t="str">
            <v>18.05.010</v>
          </cell>
          <cell r="C48" t="str">
            <v>Curva de ferro galvanizado de 3/4 pol., inclusive assentamento.</v>
          </cell>
          <cell r="D48" t="str">
            <v>un</v>
          </cell>
          <cell r="F48">
            <v>3.1</v>
          </cell>
          <cell r="G48">
            <v>0</v>
          </cell>
        </row>
        <row r="49">
          <cell r="B49" t="str">
            <v>18.05.020</v>
          </cell>
          <cell r="C49" t="str">
            <v>Curva de ferro galvanizado de 1 pol., inclusive assentamento.</v>
          </cell>
          <cell r="D49" t="str">
            <v>un</v>
          </cell>
          <cell r="F49">
            <v>4.53</v>
          </cell>
          <cell r="G49">
            <v>0</v>
          </cell>
        </row>
        <row r="50">
          <cell r="B50" t="str">
            <v>18.05.030</v>
          </cell>
          <cell r="C50" t="str">
            <v>Curva de ferro galvanizado de 1 1/2 pol., inclusive assentamento.</v>
          </cell>
          <cell r="D50" t="str">
            <v>un</v>
          </cell>
          <cell r="F50">
            <v>10.41</v>
          </cell>
          <cell r="G50">
            <v>0</v>
          </cell>
        </row>
        <row r="51">
          <cell r="B51" t="str">
            <v>18.05.040</v>
          </cell>
          <cell r="C51" t="str">
            <v>Curva de ferro galvanizado de 2 pol., inclusive assentamento.</v>
          </cell>
          <cell r="D51" t="str">
            <v>un</v>
          </cell>
          <cell r="F51">
            <v>16.78</v>
          </cell>
          <cell r="G51">
            <v>0</v>
          </cell>
        </row>
        <row r="52">
          <cell r="B52" t="str">
            <v>18.05.050</v>
          </cell>
          <cell r="C52" t="str">
            <v>Curva de ferro galvanizado de 2 1/2 pol., inclusive assentamento.</v>
          </cell>
          <cell r="D52" t="str">
            <v>un</v>
          </cell>
          <cell r="F52">
            <v>36.65</v>
          </cell>
          <cell r="G52">
            <v>0</v>
          </cell>
        </row>
        <row r="53">
          <cell r="B53" t="str">
            <v>18.05.060</v>
          </cell>
          <cell r="C53" t="str">
            <v>Curva de ferro galvanizado de 4 pol., inclusive assentamento.</v>
          </cell>
          <cell r="D53" t="str">
            <v>un</v>
          </cell>
          <cell r="F53">
            <v>76.64</v>
          </cell>
          <cell r="G53">
            <v>0</v>
          </cell>
        </row>
        <row r="54">
          <cell r="B54" t="str">
            <v>18.05.065</v>
          </cell>
          <cell r="C54" t="str">
            <v>Fornecimento e assentamento de haste de aterramento 5/8" x 2,40 m coppereweld</v>
          </cell>
          <cell r="D54" t="str">
            <v>un</v>
          </cell>
          <cell r="F54">
            <v>22.22</v>
          </cell>
        </row>
        <row r="56">
          <cell r="B56" t="str">
            <v>18.06</v>
          </cell>
        </row>
        <row r="57">
          <cell r="B57" t="str">
            <v>18.06.010</v>
          </cell>
          <cell r="C57" t="str">
            <v>Luva de ferro galvanizado de 3/4 pol., inclusive assentamento.</v>
          </cell>
          <cell r="D57" t="str">
            <v>un</v>
          </cell>
          <cell r="F57">
            <v>1.1299999999999999</v>
          </cell>
          <cell r="G57">
            <v>0</v>
          </cell>
        </row>
        <row r="58">
          <cell r="B58" t="str">
            <v>18.06.020</v>
          </cell>
          <cell r="C58" t="str">
            <v>Luva de ferro galvanizado de 1 pol., inclusive assentamento.</v>
          </cell>
          <cell r="D58" t="str">
            <v>un</v>
          </cell>
          <cell r="F58">
            <v>1.68</v>
          </cell>
          <cell r="G58">
            <v>0</v>
          </cell>
        </row>
        <row r="59">
          <cell r="B59" t="str">
            <v>18.06.030</v>
          </cell>
          <cell r="C59" t="str">
            <v>Luva de ferro galvanizado de 1 1/2 pol., inclusive assentamento.</v>
          </cell>
          <cell r="D59" t="str">
            <v>un</v>
          </cell>
          <cell r="F59">
            <v>2.91</v>
          </cell>
          <cell r="G59">
            <v>0</v>
          </cell>
        </row>
        <row r="60">
          <cell r="B60" t="str">
            <v>18.06.040</v>
          </cell>
          <cell r="C60" t="str">
            <v>Luva de ferro galvanizado de 2 pol., inclusive assentamento.</v>
          </cell>
          <cell r="D60" t="str">
            <v>un</v>
          </cell>
          <cell r="F60">
            <v>4.05</v>
          </cell>
          <cell r="G60">
            <v>0</v>
          </cell>
        </row>
        <row r="61">
          <cell r="B61" t="str">
            <v>18.06.050</v>
          </cell>
          <cell r="C61" t="str">
            <v>Luva de ferro galvanizado de 2 1/2 pol., inclusive assentamento.</v>
          </cell>
          <cell r="D61" t="str">
            <v>un</v>
          </cell>
          <cell r="F61">
            <v>7.16</v>
          </cell>
          <cell r="G61">
            <v>0</v>
          </cell>
        </row>
        <row r="62">
          <cell r="B62" t="str">
            <v>18.06.060</v>
          </cell>
          <cell r="C62" t="str">
            <v>Luva de ferro galvanizado de 4 pol., inclusive assentamento.</v>
          </cell>
          <cell r="D62" t="str">
            <v>un</v>
          </cell>
          <cell r="F62">
            <v>13.42</v>
          </cell>
          <cell r="G62">
            <v>0</v>
          </cell>
        </row>
        <row r="63">
          <cell r="B63" t="str">
            <v>18.06.061</v>
          </cell>
          <cell r="C63" t="str">
            <v>Luva de PVC rígido diâmetro de 2".</v>
          </cell>
          <cell r="D63" t="str">
            <v>un</v>
          </cell>
          <cell r="F63">
            <v>1.93</v>
          </cell>
          <cell r="G63">
            <v>0</v>
          </cell>
        </row>
        <row r="64">
          <cell r="B64" t="str">
            <v>18.06.062</v>
          </cell>
          <cell r="C64" t="str">
            <v>Luva de emenda para cabo 10 mm</v>
          </cell>
          <cell r="D64" t="str">
            <v>un</v>
          </cell>
          <cell r="F64">
            <v>0.35</v>
          </cell>
        </row>
        <row r="66">
          <cell r="B66" t="str">
            <v>18.07</v>
          </cell>
        </row>
        <row r="67">
          <cell r="B67" t="str">
            <v>18.07.010</v>
          </cell>
          <cell r="C67" t="str">
            <v>Jogo de bucha e arruela de alumínio de 1/2 pol., inclusive fixação.</v>
          </cell>
          <cell r="D67" t="str">
            <v>cj</v>
          </cell>
          <cell r="F67">
            <v>0.27</v>
          </cell>
          <cell r="G67">
            <v>0</v>
          </cell>
        </row>
        <row r="68">
          <cell r="B68" t="str">
            <v>18.07.020</v>
          </cell>
          <cell r="C68" t="str">
            <v>Jogo de bucha e arruela de alumínio de 3/4 pol., inclusive fixação.</v>
          </cell>
          <cell r="D68" t="str">
            <v>cj</v>
          </cell>
          <cell r="F68">
            <v>0.28999999999999998</v>
          </cell>
          <cell r="G68">
            <v>0</v>
          </cell>
        </row>
        <row r="69">
          <cell r="B69" t="str">
            <v>18.07.030</v>
          </cell>
          <cell r="C69" t="str">
            <v>Jogo de bucha e arruela de alumínio de 1 pol., inclusive fixação.</v>
          </cell>
          <cell r="D69" t="str">
            <v>cj</v>
          </cell>
          <cell r="F69">
            <v>0.45</v>
          </cell>
          <cell r="G69">
            <v>0</v>
          </cell>
        </row>
        <row r="70">
          <cell r="B70" t="str">
            <v>18.07.040</v>
          </cell>
          <cell r="C70" t="str">
            <v>Jogo de bucha e arruela de alumínio de 1 1/2 pol., inclusive fixação.</v>
          </cell>
          <cell r="D70" t="str">
            <v>cj</v>
          </cell>
          <cell r="F70">
            <v>0.85</v>
          </cell>
          <cell r="G70">
            <v>0</v>
          </cell>
        </row>
        <row r="71">
          <cell r="B71" t="str">
            <v>18.07.050</v>
          </cell>
          <cell r="C71" t="str">
            <v>Jogo de bucha e arruela de alumínio de 2 pol., inclusive fixação.</v>
          </cell>
          <cell r="D71" t="str">
            <v>cj</v>
          </cell>
          <cell r="F71">
            <v>1.64</v>
          </cell>
          <cell r="G71">
            <v>0</v>
          </cell>
        </row>
        <row r="72">
          <cell r="B72" t="str">
            <v>18.07.060</v>
          </cell>
          <cell r="C72" t="str">
            <v>Jogo de bucha e arruela de alumínio de 2 1/2 pol., inclusive fixação.</v>
          </cell>
          <cell r="D72" t="str">
            <v>cj</v>
          </cell>
          <cell r="F72">
            <v>2.39</v>
          </cell>
          <cell r="G72">
            <v>0</v>
          </cell>
        </row>
        <row r="73">
          <cell r="B73" t="str">
            <v>18.07.070</v>
          </cell>
          <cell r="C73" t="str">
            <v>Jogo de bucha e arruela de alumínio de 3 pol., inclusive fixação.</v>
          </cell>
          <cell r="D73" t="str">
            <v>cj</v>
          </cell>
          <cell r="F73">
            <v>3.79</v>
          </cell>
          <cell r="G73">
            <v>0</v>
          </cell>
        </row>
        <row r="74">
          <cell r="B74" t="str">
            <v>18.07.072</v>
          </cell>
          <cell r="C74" t="str">
            <v>Ganchos de 5/16".</v>
          </cell>
          <cell r="D74" t="str">
            <v>un</v>
          </cell>
          <cell r="F74">
            <v>0.8</v>
          </cell>
          <cell r="G74">
            <v>0</v>
          </cell>
        </row>
        <row r="75">
          <cell r="B75" t="str">
            <v>18.07.080</v>
          </cell>
          <cell r="C75" t="str">
            <v>Jogo de bucha e arruela de alumínio de 4 pol., inclusive fixação.</v>
          </cell>
          <cell r="D75" t="str">
            <v>cj</v>
          </cell>
          <cell r="F75">
            <v>5.31</v>
          </cell>
          <cell r="G75">
            <v>0</v>
          </cell>
        </row>
        <row r="77">
          <cell r="B77" t="str">
            <v>18.08</v>
          </cell>
        </row>
        <row r="78">
          <cell r="B78" t="str">
            <v>18.08.010</v>
          </cell>
          <cell r="C78" t="str">
            <v>Caixa para medição monofásica uso interno, inclusive colocação (padrão CELPE).</v>
          </cell>
          <cell r="D78" t="str">
            <v>un</v>
          </cell>
          <cell r="F78">
            <v>38.5</v>
          </cell>
          <cell r="G78">
            <v>0</v>
          </cell>
        </row>
        <row r="79">
          <cell r="B79" t="str">
            <v>18.08.020</v>
          </cell>
          <cell r="C79" t="str">
            <v>Caixa para medição monofásica uso externo, inclusive colocação (padrão CELPE).</v>
          </cell>
          <cell r="D79" t="str">
            <v>un</v>
          </cell>
          <cell r="F79">
            <v>48.6</v>
          </cell>
          <cell r="G79">
            <v>0</v>
          </cell>
        </row>
        <row r="81">
          <cell r="B81" t="str">
            <v>18.09</v>
          </cell>
        </row>
        <row r="82">
          <cell r="B82" t="str">
            <v>18.09.010</v>
          </cell>
          <cell r="C82" t="str">
            <v>Caixa para medição trifásica uso interno, modelo D, inclusive colocação (padrão CELPE).</v>
          </cell>
          <cell r="D82" t="str">
            <v>un</v>
          </cell>
          <cell r="F82">
            <v>82.93</v>
          </cell>
          <cell r="G82">
            <v>0</v>
          </cell>
        </row>
        <row r="83">
          <cell r="B83" t="str">
            <v>18.09.020</v>
          </cell>
          <cell r="C83" t="str">
            <v>Caixa para medição trifásica uso externo, modelo D, inclusive colocação (padrão CELPE).</v>
          </cell>
          <cell r="D83" t="str">
            <v>un</v>
          </cell>
          <cell r="F83">
            <v>104.26</v>
          </cell>
          <cell r="G83">
            <v>0</v>
          </cell>
        </row>
        <row r="85">
          <cell r="B85" t="str">
            <v>18.10</v>
          </cell>
        </row>
        <row r="86">
          <cell r="B86" t="str">
            <v>18.10.020</v>
          </cell>
          <cell r="C86" t="str">
            <v>Chave de faca de 2 polos, 30 A, 250 V, com base de ardósia, com 02 fusíveis tipo cartucho e parafusos, inclusive instalação em quadro de medição.</v>
          </cell>
          <cell r="D86" t="str">
            <v>un</v>
          </cell>
          <cell r="F86">
            <v>11.1</v>
          </cell>
          <cell r="G86">
            <v>0</v>
          </cell>
        </row>
        <row r="87">
          <cell r="B87" t="str">
            <v>18.10.030</v>
          </cell>
          <cell r="C87" t="str">
            <v>Chave de faca de 2 polos, 60 A, 250 V, com base de ardósia, com 02 fusíveis tipo cartucho e parafusos, inclusive instalação em quadro de medição.</v>
          </cell>
          <cell r="D87" t="str">
            <v>un</v>
          </cell>
          <cell r="F87">
            <v>16.3</v>
          </cell>
          <cell r="G87">
            <v>0</v>
          </cell>
        </row>
        <row r="88">
          <cell r="B88" t="str">
            <v>18.10.040</v>
          </cell>
          <cell r="C88" t="str">
            <v>Chave de faca de 3 polos, 60 A, 600 V, com base de ardósia, com 03 fusíveis tipo cartucho e parafusos, inclusive instalação em quadro de medição.</v>
          </cell>
          <cell r="D88" t="str">
            <v>un</v>
          </cell>
          <cell r="F88">
            <v>31.96</v>
          </cell>
          <cell r="G88">
            <v>0</v>
          </cell>
        </row>
        <row r="89">
          <cell r="B89" t="str">
            <v>18.10.050</v>
          </cell>
          <cell r="C89" t="str">
            <v>Chave de faca de 3 polos, 100 A, 600 V, com base de ardósia, com 03 fusíveis tipo cartucho e parafusos, inclusive instalação em quadro de medição.</v>
          </cell>
          <cell r="D89" t="str">
            <v>un</v>
          </cell>
          <cell r="F89">
            <v>57.62</v>
          </cell>
          <cell r="G89">
            <v>0</v>
          </cell>
        </row>
        <row r="90">
          <cell r="B90" t="str">
            <v>18.10.060</v>
          </cell>
          <cell r="C90" t="str">
            <v>Chave seccionadora com fusível, 125A, tipo 3NP4090 SIEMENS ou similar, tripolar com 03 fusíveis NH tamanho 00 e parafusos, inclusive instalação em quadro de medição.</v>
          </cell>
          <cell r="D90" t="str">
            <v>un</v>
          </cell>
          <cell r="F90">
            <v>85.08</v>
          </cell>
          <cell r="G90">
            <v>0</v>
          </cell>
        </row>
        <row r="91">
          <cell r="B91" t="str">
            <v>18.10.070</v>
          </cell>
          <cell r="C91" t="str">
            <v>Chave seccionadora com fusível, 250A, tipo 3NP2200 SIEMENS ou similar, tripolar com 03 fusíveis NH tamanho 01 e parafusos, inclusive instalação em quadro de medição.</v>
          </cell>
          <cell r="D91" t="str">
            <v>un</v>
          </cell>
          <cell r="F91">
            <v>141.25</v>
          </cell>
          <cell r="G91">
            <v>0</v>
          </cell>
        </row>
        <row r="93">
          <cell r="B93" t="str">
            <v>18.11</v>
          </cell>
        </row>
        <row r="94">
          <cell r="B94" t="str">
            <v>18.11.030</v>
          </cell>
          <cell r="C94" t="str">
            <v>Base para fusível tipo NH de 6 A a 125A, tamanho 00, SIEMENS ou similar, com parafusos, inclusive instalação em quadro.</v>
          </cell>
          <cell r="D94" t="str">
            <v>un</v>
          </cell>
          <cell r="F94">
            <v>9.09</v>
          </cell>
          <cell r="G94">
            <v>0</v>
          </cell>
        </row>
        <row r="95">
          <cell r="B95" t="str">
            <v>18.11.040</v>
          </cell>
          <cell r="C95" t="str">
            <v>Base para fusível tipo NH de 36 A a 250A, tamanho 1, SIEMENS ou similar, com parafusos, inclusive instalação em quadro.</v>
          </cell>
          <cell r="D95" t="str">
            <v>un</v>
          </cell>
          <cell r="F95">
            <v>17.96</v>
          </cell>
          <cell r="G95">
            <v>0</v>
          </cell>
        </row>
        <row r="97">
          <cell r="B97" t="str">
            <v>18.12</v>
          </cell>
        </row>
        <row r="98">
          <cell r="B98" t="str">
            <v>18.12.070</v>
          </cell>
          <cell r="C98" t="str">
            <v>Fusível tipo NH de 20A, tamanho 00, SIEMENS ou similar, inclusive instalação em quadro.</v>
          </cell>
          <cell r="D98" t="str">
            <v>un</v>
          </cell>
          <cell r="F98">
            <v>5.67</v>
          </cell>
          <cell r="G98">
            <v>0</v>
          </cell>
        </row>
        <row r="99">
          <cell r="B99" t="str">
            <v>18.12.080</v>
          </cell>
          <cell r="C99" t="str">
            <v>Fusível tipo NH de 25A, tamanho 00, SIEMENS ou similar, inclusive instalação em quadro.</v>
          </cell>
          <cell r="D99" t="str">
            <v>un</v>
          </cell>
          <cell r="F99">
            <v>5.67</v>
          </cell>
          <cell r="G99">
            <v>0</v>
          </cell>
        </row>
        <row r="100">
          <cell r="B100" t="str">
            <v>18.12.090</v>
          </cell>
          <cell r="C100" t="str">
            <v>Fusível tipo NH de 36A, tamanho 00, SIEMENS ou similar, inclusive instalação em quadro.</v>
          </cell>
          <cell r="D100" t="str">
            <v>un</v>
          </cell>
          <cell r="F100">
            <v>5.67</v>
          </cell>
          <cell r="G100">
            <v>0</v>
          </cell>
        </row>
        <row r="101">
          <cell r="B101" t="str">
            <v>18.12.100</v>
          </cell>
          <cell r="C101" t="str">
            <v>Fusível tipo NH de 50A, tamanho 00, SIEMENS ou similar, inclusive instalação em quadro.</v>
          </cell>
          <cell r="D101" t="str">
            <v>un</v>
          </cell>
          <cell r="F101">
            <v>5.67</v>
          </cell>
          <cell r="G101">
            <v>0</v>
          </cell>
        </row>
        <row r="102">
          <cell r="B102" t="str">
            <v>18.12.110</v>
          </cell>
          <cell r="C102" t="str">
            <v>Fusível tipo NH de 63A, tamanho 00, SIEMENS ou similar, inclusive instalação em quadro.</v>
          </cell>
          <cell r="D102" t="str">
            <v>un</v>
          </cell>
          <cell r="F102">
            <v>5.67</v>
          </cell>
          <cell r="G102">
            <v>0</v>
          </cell>
        </row>
        <row r="103">
          <cell r="B103" t="str">
            <v>18.12.120</v>
          </cell>
          <cell r="C103" t="str">
            <v>Fusível tipo NH de 80A, tamanho 00, SIEMENS ou similar, inclusive instalação em quadro.</v>
          </cell>
          <cell r="D103" t="str">
            <v>un</v>
          </cell>
          <cell r="F103">
            <v>5.67</v>
          </cell>
          <cell r="G103">
            <v>0</v>
          </cell>
        </row>
        <row r="104">
          <cell r="B104" t="str">
            <v>18.12.130</v>
          </cell>
          <cell r="C104" t="str">
            <v>Fusível tipo NH de 100A, tamanho 00, SIEMENS ou similar, inclusive instalação em quadro.</v>
          </cell>
          <cell r="D104" t="str">
            <v>un</v>
          </cell>
          <cell r="F104">
            <v>5.67</v>
          </cell>
          <cell r="G104">
            <v>0</v>
          </cell>
        </row>
        <row r="105">
          <cell r="B105" t="str">
            <v>18.12.140</v>
          </cell>
          <cell r="C105" t="str">
            <v>Fusível tipo NH de 125A, tamanho 00, SIEMENS ou similar, inclusive instalação em quadro.</v>
          </cell>
          <cell r="D105" t="str">
            <v>un</v>
          </cell>
          <cell r="F105">
            <v>5.67</v>
          </cell>
          <cell r="G105">
            <v>0</v>
          </cell>
        </row>
        <row r="106">
          <cell r="B106" t="str">
            <v>18.12.150</v>
          </cell>
          <cell r="C106" t="str">
            <v>Fusível tipo NH de 160A, tamanho 01, SIEMENS ou similar, inclusive instalação em quadro.</v>
          </cell>
          <cell r="D106" t="str">
            <v>un</v>
          </cell>
          <cell r="F106">
            <v>12.26</v>
          </cell>
          <cell r="G106">
            <v>0</v>
          </cell>
        </row>
        <row r="107">
          <cell r="B107" t="str">
            <v>18.12.160</v>
          </cell>
          <cell r="C107" t="str">
            <v>Fusível tipo NH de 200A, tamanho 01, SIEMENS ou similar, inclusive instalação em quadro.</v>
          </cell>
          <cell r="D107" t="str">
            <v>un</v>
          </cell>
          <cell r="F107">
            <v>12.26</v>
          </cell>
          <cell r="G107">
            <v>0</v>
          </cell>
        </row>
        <row r="108">
          <cell r="B108" t="str">
            <v>18.12.170</v>
          </cell>
          <cell r="C108" t="str">
            <v>Fusível tipo NH de 250A, tamanho 1, SIEMENS ou similar, inclusive instalação em quadro.</v>
          </cell>
          <cell r="D108" t="str">
            <v>un</v>
          </cell>
          <cell r="F108">
            <v>12.26</v>
          </cell>
          <cell r="G108">
            <v>0</v>
          </cell>
        </row>
        <row r="110">
          <cell r="B110" t="str">
            <v>18.13</v>
          </cell>
        </row>
        <row r="111">
          <cell r="B111" t="str">
            <v>18.13.005</v>
          </cell>
          <cell r="C111" t="str">
            <v>Eletroduto flexível preto de 1", assentado em valas com profundidade de 0,60 m, inclusive escavação e reaterro.</v>
          </cell>
          <cell r="D111" t="str">
            <v>m</v>
          </cell>
          <cell r="F111">
            <v>3.1</v>
          </cell>
          <cell r="G111">
            <v>0</v>
          </cell>
        </row>
        <row r="112">
          <cell r="B112" t="str">
            <v>18.13.010</v>
          </cell>
          <cell r="C112" t="str">
            <v>Eletroduto de PVC rígido rosqueável de 1/2 pol., com luva de rosca interna, inclusive assentamento em lajes.</v>
          </cell>
          <cell r="D112" t="str">
            <v>m</v>
          </cell>
          <cell r="F112">
            <v>1.46</v>
          </cell>
          <cell r="G112">
            <v>0</v>
          </cell>
        </row>
        <row r="113">
          <cell r="B113" t="str">
            <v>18.13.020</v>
          </cell>
          <cell r="C113" t="str">
            <v>Eletroduto de PVC rígido rosqueável de 3/4 pol., com luva de rosca interna, inclusive assentamento em lajes.</v>
          </cell>
          <cell r="D113" t="str">
            <v>m</v>
          </cell>
          <cell r="F113">
            <v>1.51</v>
          </cell>
          <cell r="G113">
            <v>0</v>
          </cell>
        </row>
        <row r="114">
          <cell r="B114" t="str">
            <v>18.13.030</v>
          </cell>
          <cell r="C114" t="str">
            <v>Eletroduto de PVC rígido rosqueável de 1 pol., com luva de rosca interna, inclusive assentamento em lajes.</v>
          </cell>
          <cell r="D114" t="str">
            <v>m</v>
          </cell>
          <cell r="F114">
            <v>2.54</v>
          </cell>
          <cell r="G114">
            <v>0</v>
          </cell>
        </row>
        <row r="115">
          <cell r="B115" t="str">
            <v>18.13.040</v>
          </cell>
          <cell r="C115" t="str">
            <v>Eletroduto de PVC rígido rosqueável de 1/2 pol., com luva de rosca interna, inclusive assentamento com rasgo em alvenaria.</v>
          </cell>
          <cell r="D115" t="str">
            <v>m</v>
          </cell>
          <cell r="F115">
            <v>2.23</v>
          </cell>
          <cell r="G115">
            <v>0</v>
          </cell>
        </row>
        <row r="116">
          <cell r="B116" t="str">
            <v>18.13.050</v>
          </cell>
          <cell r="C116" t="str">
            <v>Eletroduto de PVC rígido rosqueável de 3/4 pol., com luva de rosca interna, inclusive assentamento com rasgo em alvenaria.</v>
          </cell>
          <cell r="D116" t="str">
            <v>m</v>
          </cell>
          <cell r="F116">
            <v>2.71</v>
          </cell>
          <cell r="G116">
            <v>0</v>
          </cell>
        </row>
        <row r="117">
          <cell r="B117" t="str">
            <v>18.13.060</v>
          </cell>
          <cell r="C117" t="str">
            <v>Eletroduto de PVC rígido rosqueável de 1 pol., com luva de rosca interna, inclusive assentamento com rasgo em alvenaria.</v>
          </cell>
          <cell r="D117" t="str">
            <v>m</v>
          </cell>
          <cell r="F117">
            <v>3.3</v>
          </cell>
          <cell r="G117">
            <v>0</v>
          </cell>
        </row>
        <row r="118">
          <cell r="B118" t="str">
            <v>18.12.070</v>
          </cell>
          <cell r="C118" t="str">
            <v>Eletroduto de PVC rígido rosqueável de 1 1/4 pol., com luva de rosca interna, inclusive assentamento com rasgo em alvenaria.</v>
          </cell>
          <cell r="D118" t="str">
            <v>m</v>
          </cell>
          <cell r="F118">
            <v>4.3099999999999996</v>
          </cell>
          <cell r="G118">
            <v>0</v>
          </cell>
        </row>
        <row r="119">
          <cell r="B119" t="str">
            <v>18.13.080</v>
          </cell>
          <cell r="C119" t="str">
            <v>Eletroduto de PVC rígido rosqueável de 1 1/2 pol., com luva de rosca interna, inclusive assentamento com rasgo em alvenaria.</v>
          </cell>
          <cell r="D119" t="str">
            <v>m</v>
          </cell>
          <cell r="F119">
            <v>5.65</v>
          </cell>
          <cell r="G119">
            <v>0</v>
          </cell>
        </row>
        <row r="120">
          <cell r="B120" t="str">
            <v>18.13.085</v>
          </cell>
          <cell r="C120" t="str">
            <v>Fornecimento e colocação de eletroduto de ferro galvanizado de 3 ".</v>
          </cell>
          <cell r="D120" t="str">
            <v>m</v>
          </cell>
          <cell r="F120">
            <v>29.91</v>
          </cell>
        </row>
        <row r="121">
          <cell r="B121" t="str">
            <v>18.13.086</v>
          </cell>
          <cell r="C121" t="str">
            <v>Fornecimento e instalação de quadro de distribuição para telefone.</v>
          </cell>
          <cell r="D121" t="str">
            <v>un</v>
          </cell>
          <cell r="F121">
            <v>96.07</v>
          </cell>
        </row>
        <row r="122">
          <cell r="B122" t="str">
            <v>18.13.090</v>
          </cell>
          <cell r="C122" t="str">
            <v>Eletroduto de PVC rígido rosqueável de 2 pol., com luva de rosca interna, inclusive assentamento com rasgo em alvenaria.</v>
          </cell>
          <cell r="D122" t="str">
            <v>m</v>
          </cell>
          <cell r="F122">
            <v>7.33</v>
          </cell>
          <cell r="G122">
            <v>0</v>
          </cell>
        </row>
        <row r="123">
          <cell r="B123" t="str">
            <v>18.13.100</v>
          </cell>
          <cell r="C123" t="str">
            <v>Eletroduto de PVC rígido rosqueável de 3 pol., com luva de rosca interna, inclusive assentamento com rasgo em alvenaria.</v>
          </cell>
          <cell r="D123" t="str">
            <v>m</v>
          </cell>
          <cell r="F123">
            <v>13.81</v>
          </cell>
          <cell r="G123">
            <v>0</v>
          </cell>
        </row>
        <row r="124">
          <cell r="B124" t="str">
            <v>18.13.110</v>
          </cell>
          <cell r="C124" t="str">
            <v>Eletroduto de PVC rígido rosqueável de 1/2 pol., com luva de rosca interna assentado em valas com profundidade de 0,60 m, inclusive escavação e reaterro.</v>
          </cell>
          <cell r="D124" t="str">
            <v>m</v>
          </cell>
          <cell r="F124">
            <v>3.33</v>
          </cell>
          <cell r="G124">
            <v>0</v>
          </cell>
        </row>
        <row r="125">
          <cell r="B125" t="str">
            <v>18.13.120</v>
          </cell>
          <cell r="C125" t="str">
            <v>Eletroduto de PVC rígido rosqueável de 3/4 pol., com luva de rosca interna assentado em valas com profundidade de 0,60 m, inclusive escavação e reaterro.</v>
          </cell>
          <cell r="D125" t="str">
            <v>m</v>
          </cell>
          <cell r="F125">
            <v>4.01</v>
          </cell>
          <cell r="G125">
            <v>0</v>
          </cell>
        </row>
        <row r="126">
          <cell r="B126" t="str">
            <v>18.13.130</v>
          </cell>
          <cell r="C126" t="str">
            <v>Eletroduto de PVC rígido rosqueável de 1 pol., com luva de rosca interna assentado em valas com profundidade de 0,60 m, inclusive escavação e reaterro.</v>
          </cell>
          <cell r="D126" t="str">
            <v>m</v>
          </cell>
          <cell r="F126">
            <v>5.39</v>
          </cell>
          <cell r="G126">
            <v>0</v>
          </cell>
        </row>
        <row r="127">
          <cell r="B127" t="str">
            <v>18.13.140</v>
          </cell>
          <cell r="C127" t="str">
            <v>Eletroduto de PVC rígido rosqueável de 1 1/2 pol., com luva de rosca interna assentado em valas com profundidade de 0,60 m, inclusive escavação e reaterro.</v>
          </cell>
          <cell r="D127" t="str">
            <v>m</v>
          </cell>
          <cell r="F127">
            <v>6.99</v>
          </cell>
          <cell r="G127">
            <v>0</v>
          </cell>
        </row>
        <row r="128">
          <cell r="B128" t="str">
            <v>18.13.150</v>
          </cell>
          <cell r="C128" t="str">
            <v>Eletroduto de PVC rígido rosqueável de 2 pol., com luva de rosca interna assentado em valas com profundidade de 0,60 m, inclusive escavação e reaterro.</v>
          </cell>
          <cell r="D128" t="str">
            <v>m</v>
          </cell>
          <cell r="F128">
            <v>8.6199999999999992</v>
          </cell>
          <cell r="G128">
            <v>0</v>
          </cell>
        </row>
        <row r="129">
          <cell r="B129" t="str">
            <v>18.13.160</v>
          </cell>
          <cell r="C129" t="str">
            <v>Eletroduto de PVC rígido rosqueável de 3 pol., com luva de rosca interna assentado em valas com profundidade de 0,60 m, inclusive escavação e reaterro.</v>
          </cell>
          <cell r="D129" t="str">
            <v>m</v>
          </cell>
          <cell r="F129">
            <v>15.23</v>
          </cell>
          <cell r="G129">
            <v>0</v>
          </cell>
        </row>
        <row r="130">
          <cell r="B130" t="str">
            <v>18.13.170</v>
          </cell>
          <cell r="C130" t="str">
            <v>Eletroduto de PVC rígido rosqueável de 4 pol., com luva de rosca interna assentado em valas com profundidade de 0,60 m, inclusive escavação e reaterro.</v>
          </cell>
          <cell r="D130" t="str">
            <v>m</v>
          </cell>
          <cell r="F130">
            <v>22.81</v>
          </cell>
          <cell r="G130">
            <v>0</v>
          </cell>
        </row>
        <row r="132">
          <cell r="B132" t="str">
            <v>18.14</v>
          </cell>
        </row>
        <row r="133">
          <cell r="B133" t="str">
            <v>18.14.010</v>
          </cell>
          <cell r="C133" t="str">
            <v xml:space="preserve">Curva de PVC rígido rosqueável de 3/4 pol., com luva de rosca interna, inclusive assentado. </v>
          </cell>
          <cell r="D133" t="str">
            <v>un</v>
          </cell>
          <cell r="F133">
            <v>1.84</v>
          </cell>
          <cell r="G133">
            <v>0</v>
          </cell>
        </row>
        <row r="134">
          <cell r="B134" t="str">
            <v>18.14.020</v>
          </cell>
          <cell r="C134" t="str">
            <v xml:space="preserve">Curva de PVC rígido rosqueável de 1 pol., com luva de rosca interna, inclusive assentado. </v>
          </cell>
          <cell r="D134" t="str">
            <v>un</v>
          </cell>
          <cell r="F134">
            <v>2.6</v>
          </cell>
          <cell r="G134">
            <v>0</v>
          </cell>
        </row>
        <row r="135">
          <cell r="B135" t="str">
            <v>18.14.030</v>
          </cell>
          <cell r="C135" t="str">
            <v xml:space="preserve">Curva de PVC rígido rosqueável de 1 1/4 pol., com luva de rosca interna, inclusive assentado. </v>
          </cell>
          <cell r="D135" t="str">
            <v>un</v>
          </cell>
          <cell r="F135">
            <v>4.0999999999999996</v>
          </cell>
          <cell r="G135">
            <v>0</v>
          </cell>
        </row>
        <row r="136">
          <cell r="B136" t="str">
            <v>18.14.040</v>
          </cell>
          <cell r="C136" t="str">
            <v xml:space="preserve">Curva de PVC rígido rosqueável de 1 1/2 pol., com luva de rosca interna, inclusive assentado. </v>
          </cell>
          <cell r="D136" t="str">
            <v>un</v>
          </cell>
          <cell r="F136">
            <v>5.0999999999999996</v>
          </cell>
          <cell r="G136">
            <v>0</v>
          </cell>
        </row>
        <row r="137">
          <cell r="B137" t="str">
            <v>18.14.050</v>
          </cell>
          <cell r="C137" t="str">
            <v xml:space="preserve">Curva de PVC rígido rosqueável de 2 pol., com luva de rosca interna, inclusive assentado. </v>
          </cell>
          <cell r="D137" t="str">
            <v>un</v>
          </cell>
          <cell r="F137">
            <v>7.96</v>
          </cell>
          <cell r="G137">
            <v>0</v>
          </cell>
        </row>
        <row r="138">
          <cell r="B138" t="str">
            <v>18.14.060</v>
          </cell>
          <cell r="C138" t="str">
            <v xml:space="preserve">Curva de PVC rígido rosqueável de 3 pol., com luva de rosca interna, inclusive assentado. </v>
          </cell>
          <cell r="D138" t="str">
            <v>un</v>
          </cell>
          <cell r="F138">
            <v>23.46</v>
          </cell>
          <cell r="G138">
            <v>0</v>
          </cell>
        </row>
        <row r="139">
          <cell r="B139" t="str">
            <v>18.14.070</v>
          </cell>
          <cell r="C139" t="str">
            <v xml:space="preserve">Curva de PVC rígido rosqueável de 4 pol., com luva de rosca interna, inclusive assentado. </v>
          </cell>
          <cell r="D139" t="str">
            <v>un</v>
          </cell>
          <cell r="F139">
            <v>37.86</v>
          </cell>
          <cell r="G139">
            <v>0</v>
          </cell>
        </row>
        <row r="141">
          <cell r="B141" t="str">
            <v>18.15</v>
          </cell>
        </row>
        <row r="142">
          <cell r="B142" t="str">
            <v>18.15.010</v>
          </cell>
          <cell r="C142" t="str">
            <v>Caixa 4 x 2 pol. Tigreflex ou similar,  inclusive assentamento.</v>
          </cell>
          <cell r="D142" t="str">
            <v>un</v>
          </cell>
          <cell r="F142">
            <v>1.45</v>
          </cell>
          <cell r="G142">
            <v>0</v>
          </cell>
        </row>
        <row r="143">
          <cell r="B143" t="str">
            <v>18.15.020</v>
          </cell>
          <cell r="C143" t="str">
            <v>Caixa 4 x 4 pol. Tigreflex ou similar,  inclusive assentamento.</v>
          </cell>
          <cell r="D143" t="str">
            <v>un</v>
          </cell>
          <cell r="F143">
            <v>1.75</v>
          </cell>
          <cell r="G143">
            <v>0</v>
          </cell>
        </row>
        <row r="144">
          <cell r="B144" t="str">
            <v>18.15.030</v>
          </cell>
          <cell r="C144" t="str">
            <v>Caixa octogonal de 4" Tigreflex ou similar, com fundo móvel, inclusive assentaemnto em laje.</v>
          </cell>
          <cell r="D144" t="str">
            <v>un</v>
          </cell>
          <cell r="F144">
            <v>1.9</v>
          </cell>
          <cell r="G144">
            <v>0</v>
          </cell>
        </row>
        <row r="145">
          <cell r="B145" t="str">
            <v>18.15.035</v>
          </cell>
          <cell r="C145" t="str">
            <v>Fornecimento e colocação de caixa pré-moldada para ar-condicionado de 15.000 BTU's</v>
          </cell>
          <cell r="D145" t="str">
            <v>un</v>
          </cell>
          <cell r="F145">
            <v>73.38</v>
          </cell>
        </row>
        <row r="147">
          <cell r="B147" t="str">
            <v>18.16</v>
          </cell>
        </row>
        <row r="148">
          <cell r="B148" t="str">
            <v>18.16.010</v>
          </cell>
          <cell r="C148" t="str">
            <v>Tomada de embutir (2P+T) com placa para caixa de 4 x 2 pol., 20 A, 250 V, Pial (linha silentoque) ou similar, inclusive instalação.</v>
          </cell>
          <cell r="D148" t="str">
            <v>un</v>
          </cell>
          <cell r="F148">
            <v>7.08</v>
          </cell>
          <cell r="G148">
            <v>0</v>
          </cell>
        </row>
        <row r="149">
          <cell r="B149" t="str">
            <v>18.16.020</v>
          </cell>
          <cell r="C149" t="str">
            <v>Tomada de embutir para telefone quatro polos, Padrão Telebrás, com placa, para caixa de 4 x 2 pol., Pial (linha silentoque) ou similar, inclusive instalação.</v>
          </cell>
          <cell r="D149" t="str">
            <v>un</v>
          </cell>
          <cell r="F149">
            <v>6.55</v>
          </cell>
          <cell r="G149">
            <v>0</v>
          </cell>
        </row>
        <row r="151">
          <cell r="B151" t="str">
            <v>18.17</v>
          </cell>
        </row>
        <row r="152">
          <cell r="B152" t="str">
            <v>18.17.010</v>
          </cell>
          <cell r="C152" t="str">
            <v>Conjunto ARSTOP ou similar de embutir, em caixa 4 x 4 pol., com placa, tomada Tripolar para pino chato e disjuntor termomagnético de 25 A, 250 V, inclusive instalação.</v>
          </cell>
          <cell r="D152" t="str">
            <v>un</v>
          </cell>
          <cell r="F152">
            <v>20.72</v>
          </cell>
          <cell r="G152">
            <v>0</v>
          </cell>
        </row>
        <row r="154">
          <cell r="B154" t="str">
            <v>18.18</v>
          </cell>
        </row>
        <row r="155">
          <cell r="B155" t="str">
            <v>18.18.010</v>
          </cell>
          <cell r="C155" t="str">
            <v>Interruptor de embutir de uma secção para caixa de 4 x 2 pol., com placa, 10 A, 250 V, Pial (linha silentoque) ou similar, inclusive instalação.</v>
          </cell>
          <cell r="D155" t="str">
            <v>un</v>
          </cell>
          <cell r="F155">
            <v>3.9</v>
          </cell>
          <cell r="G155">
            <v>0</v>
          </cell>
        </row>
        <row r="156">
          <cell r="B156" t="str">
            <v>18.18.020</v>
          </cell>
          <cell r="C156" t="str">
            <v>Interruptor de embutir de duas secções para caixa de 4 x 2 pol., com placa, 10 A, 250 V, Pial (linha silentoque) ou similar, inclusive instalação.</v>
          </cell>
          <cell r="D156" t="str">
            <v>un</v>
          </cell>
          <cell r="F156">
            <v>6.76</v>
          </cell>
          <cell r="G156">
            <v>0</v>
          </cell>
        </row>
        <row r="157">
          <cell r="B157" t="str">
            <v>18.18.030</v>
          </cell>
          <cell r="C157" t="str">
            <v>Interruptor de embutir de três secções para caixa de 4 x 2 pol., com placa, 10 A, 250 V, Pial (linha silentoque) ou similar, inclusive instalação.</v>
          </cell>
          <cell r="D157" t="str">
            <v>un</v>
          </cell>
          <cell r="F157">
            <v>8.8800000000000008</v>
          </cell>
          <cell r="G157">
            <v>0</v>
          </cell>
        </row>
        <row r="158">
          <cell r="B158" t="str">
            <v>18.18.040</v>
          </cell>
          <cell r="C158" t="str">
            <v>Interruptor de embutir de uma secção conjugada com tomada, para caixa de 4 x 2 pol., com placa, 10 A, 250 V, Pial (linha silentoque) ou similar, inclusive instalação.</v>
          </cell>
          <cell r="D158" t="str">
            <v>un</v>
          </cell>
          <cell r="F158">
            <v>6.71</v>
          </cell>
          <cell r="G158">
            <v>0</v>
          </cell>
        </row>
        <row r="159">
          <cell r="B159" t="str">
            <v>18.18.050</v>
          </cell>
          <cell r="C159" t="str">
            <v>Interruptor de embutir de duas secções conjugada com tomada, para caixa de 4 x 2 pol., com placa, 10 A, 250 V, Pial (linha silentoque) ou similar, inclusive instalação.</v>
          </cell>
          <cell r="D159" t="str">
            <v>un</v>
          </cell>
          <cell r="F159">
            <v>8.93</v>
          </cell>
          <cell r="G159">
            <v>0</v>
          </cell>
        </row>
        <row r="160">
          <cell r="B160" t="str">
            <v>18.18.060</v>
          </cell>
          <cell r="C160" t="str">
            <v>Interruptor de embutir Three-Way (vai e vem), para caixa de 4 x 2 pol., com placa, 10 A, 250 V, Pial (linha silentoque) ou similar, inclusive instalação.</v>
          </cell>
          <cell r="D160" t="str">
            <v>un</v>
          </cell>
          <cell r="F160">
            <v>5.19</v>
          </cell>
          <cell r="G160">
            <v>0</v>
          </cell>
        </row>
        <row r="162">
          <cell r="B162" t="str">
            <v>18.19</v>
          </cell>
        </row>
        <row r="163">
          <cell r="B163" t="str">
            <v>18.19.010</v>
          </cell>
          <cell r="C163" t="str">
            <v>Fio de cobre, têmpera mole, classe 1, isolamento de PVC - 70 C, tipo BWF, 750 V, Foreplast ou similar, S.M. - 1,5 mm², inclusive instalação em eletroduto.</v>
          </cell>
          <cell r="D163" t="str">
            <v>m</v>
          </cell>
          <cell r="F163">
            <v>0.59</v>
          </cell>
          <cell r="G163">
            <v>0</v>
          </cell>
        </row>
        <row r="164">
          <cell r="B164" t="str">
            <v>18.19.020</v>
          </cell>
          <cell r="C164" t="str">
            <v>Fio de cobre, têmpera mole, classe 1, isolamento de PVC - 70 C, tipo BWF, 750 V, Foreplast ou similar, S.M. - 2,5 mm², inclusive instalação em eletroduto.</v>
          </cell>
          <cell r="D164" t="str">
            <v>m</v>
          </cell>
          <cell r="F164">
            <v>0.85</v>
          </cell>
          <cell r="G164">
            <v>0</v>
          </cell>
        </row>
        <row r="165">
          <cell r="B165" t="str">
            <v>18.19.025</v>
          </cell>
          <cell r="C165" t="str">
            <v>Cabro de cobre, têmpera mole, encordoamento classe 2, isolamento de PVC - 70 C, tipo BWF, 750 V, Foreplast ou similar, S.M. - 2,5 mm², inclusive instalação em eletroduto.</v>
          </cell>
          <cell r="D165" t="str">
            <v>m</v>
          </cell>
          <cell r="F165">
            <v>0.9</v>
          </cell>
          <cell r="G165">
            <v>0</v>
          </cell>
        </row>
        <row r="166">
          <cell r="B166" t="str">
            <v>18.19.030</v>
          </cell>
          <cell r="C166" t="str">
            <v>Cabo de cobre, têmpera mole, encordoamento classe 2, isolamento de PVC - 70 C, tipo BWF, 750 V, Foreplast ou similar, S.M. - 4,0 mm², inclusive instalação em eletroduto.</v>
          </cell>
          <cell r="D166" t="str">
            <v>m</v>
          </cell>
          <cell r="F166">
            <v>0.94</v>
          </cell>
          <cell r="G166">
            <v>0</v>
          </cell>
        </row>
        <row r="167">
          <cell r="B167" t="str">
            <v>18.19.040</v>
          </cell>
          <cell r="C167" t="str">
            <v>Cabo de cobre, têmpera mole, encordoamento classe 2, isolamento de PVC - 70 C, tipo BWF, 750 V, Foreplast ou similar, S.M. - 6,0 mm², inclusive instalação em eletroduto.</v>
          </cell>
          <cell r="D167" t="str">
            <v>m</v>
          </cell>
          <cell r="F167">
            <v>1.1299999999999999</v>
          </cell>
          <cell r="G167">
            <v>0</v>
          </cell>
        </row>
        <row r="168">
          <cell r="B168" t="str">
            <v>18.19.041</v>
          </cell>
          <cell r="C168" t="str">
            <v>Cabo de cobre, têmpera mole, encordoamento classe 2, isolamento de PVC - 70 C, tipo BWF, 750 V, Foreplast ou similar, S.M. - 10,0 mm², inclusive instalação em eletroduto.</v>
          </cell>
          <cell r="D168" t="str">
            <v>m</v>
          </cell>
          <cell r="F168">
            <v>1.6</v>
          </cell>
          <cell r="G168">
            <v>0</v>
          </cell>
        </row>
        <row r="169">
          <cell r="B169" t="str">
            <v>18.19.042</v>
          </cell>
          <cell r="C169" t="str">
            <v>Cabo de cobre, têmpera mole, encordoamento classe 2, isolamento de PVC - 70 C, tipo BWF, 750 V, Foreplast ou similar, S.M. - 16,0 mm², inclusive instalação em eletroduto.</v>
          </cell>
          <cell r="D169" t="str">
            <v>m</v>
          </cell>
          <cell r="F169">
            <v>2.11</v>
          </cell>
          <cell r="G169">
            <v>0</v>
          </cell>
        </row>
        <row r="170">
          <cell r="B170" t="str">
            <v>18.19.043</v>
          </cell>
          <cell r="C170" t="str">
            <v>Cabo de cobre, têmpera mole, encordoamento classe 2, isolamento de PVC - 70 C, tipo BWF, 750 V, Foreplast ou similar, S.M. - 25,0 mm², inclusive instalação em eletroduto.</v>
          </cell>
          <cell r="D170" t="str">
            <v>m</v>
          </cell>
          <cell r="F170">
            <v>2.93</v>
          </cell>
          <cell r="G170">
            <v>0</v>
          </cell>
        </row>
        <row r="171">
          <cell r="B171" t="str">
            <v>18.19.046</v>
          </cell>
          <cell r="C171" t="str">
            <v>Cabo de cobre (1 condutor), têmpera mole, encordoamento classe 2, isolamento de PVC - Flame Resistant - 70 C, 0,6 / 1 Kv, cobertura de PVC-ST 1, Foremax ou similar, S.M. - 1,5 mm², inclusive instalação em eletroduto.</v>
          </cell>
          <cell r="D171" t="str">
            <v>m</v>
          </cell>
          <cell r="F171">
            <v>0.69</v>
          </cell>
          <cell r="G171">
            <v>0</v>
          </cell>
        </row>
        <row r="172">
          <cell r="B172" t="str">
            <v>18.19.047</v>
          </cell>
          <cell r="C172" t="str">
            <v>Cabo de cobre (1 condutor), têmpera mole, encordoamento classe 2, isolamento de PVC - Flame Resistant - 70 C, 0,6 / 1 Kv, cobertura de PVC-ST 1, Foremax ou similar, S.M. - 2,5 mm², inclusive instalação em eletroduto.</v>
          </cell>
          <cell r="D172" t="str">
            <v>m</v>
          </cell>
          <cell r="F172">
            <v>0.83</v>
          </cell>
          <cell r="G172">
            <v>0</v>
          </cell>
        </row>
        <row r="173">
          <cell r="B173" t="str">
            <v>18.19.048</v>
          </cell>
          <cell r="C173" t="str">
            <v>Cabo de cobre (1 condutor), têmpera mole, encordoamento classe 2, isolamento de PVC - Flame Resistant - 70 C, 0,6 / 1 Kv, cobertura de PVC-ST 1, Foremax ou similar, S.M. - 4,0 mm², inclusive instalação em eletroduto.</v>
          </cell>
          <cell r="D173" t="str">
            <v>m</v>
          </cell>
          <cell r="F173">
            <v>1.29</v>
          </cell>
          <cell r="G173">
            <v>0</v>
          </cell>
        </row>
        <row r="174">
          <cell r="B174" t="str">
            <v>18.19.049</v>
          </cell>
          <cell r="C174" t="str">
            <v>Cabo de cobre (1 condutor), têmpera mole, encordoamento classe 2, isolamento de PVC - Flame Resistant - 70 C, 0,6 / 1 Kv, cobertura de PVC-ST 1, Foremax ou similar, S.M. - 6,0 mm², inclusive instalação em eletroduto.</v>
          </cell>
          <cell r="D174" t="str">
            <v>m</v>
          </cell>
          <cell r="F174">
            <v>1.56</v>
          </cell>
          <cell r="G174">
            <v>0</v>
          </cell>
        </row>
        <row r="175">
          <cell r="B175" t="str">
            <v>18.19.050</v>
          </cell>
          <cell r="C175" t="str">
            <v>Cabo de cobre (1 condutor), têmpera mole, encordoamento classe 2, isolamento de PVC - Flame Resistant - 70 C, 0,6 / 1 Kv, cobertura de PVC-ST 1, Foremax ou similar, S.M. - 10,0 mm², inclusive instalação em eletroduto.</v>
          </cell>
          <cell r="D175" t="str">
            <v>m</v>
          </cell>
          <cell r="F175">
            <v>2.06</v>
          </cell>
          <cell r="G175">
            <v>0</v>
          </cell>
        </row>
        <row r="176">
          <cell r="B176" t="str">
            <v>18.19.060</v>
          </cell>
          <cell r="C176" t="str">
            <v>Cabo de cobre (1 condutor), têmpera mole, encordoamento classe 2, isolamento de PVC - Flame Resistant - 70 C, 0,6 / 1 Kv, cobertura de PVC-ST 1, Foremax ou similar, S.M. - 16,0 mm², inclusive instalação em eletroduto.</v>
          </cell>
          <cell r="D176" t="str">
            <v>m</v>
          </cell>
          <cell r="F176">
            <v>2.9</v>
          </cell>
          <cell r="G176">
            <v>0</v>
          </cell>
        </row>
        <row r="177">
          <cell r="B177" t="str">
            <v>18.19.065</v>
          </cell>
          <cell r="C177" t="str">
            <v>Dec., de piso cimentado.</v>
          </cell>
          <cell r="F177">
            <v>9.1</v>
          </cell>
          <cell r="G177">
            <v>0</v>
          </cell>
        </row>
        <row r="178">
          <cell r="B178" t="str">
            <v>18.19.070</v>
          </cell>
          <cell r="C178" t="str">
            <v>Cabo de cobre (1 condutor), têmpera mole, encordoamento classe 2, isolamento de PVC - Flame Resistant - 70 C, 0,6 / 1 Kv, cobertura de PVC-ST 1, Foremax ou similar, S.M. - 25,0 mm², inclusive instalação em eletroduto.</v>
          </cell>
          <cell r="D178" t="str">
            <v>m</v>
          </cell>
          <cell r="F178">
            <v>3.85</v>
          </cell>
          <cell r="G178">
            <v>0</v>
          </cell>
        </row>
        <row r="179">
          <cell r="B179" t="str">
            <v>18.19.080</v>
          </cell>
          <cell r="C179" t="str">
            <v>Cabo de cobre (1 condutor), têmpera mole, encordoamento classe 2, isolamento de PVC - Flame Resistant - 70 C, 0,6 / 1 Kv, cobertura de PVC-ST 1, Foremax ou similar, S.M. - 35,0 mm², inclusive instalação em eletroduto.</v>
          </cell>
          <cell r="D179" t="str">
            <v>m</v>
          </cell>
          <cell r="F179">
            <v>4.91</v>
          </cell>
          <cell r="G179">
            <v>0</v>
          </cell>
        </row>
        <row r="180">
          <cell r="B180" t="str">
            <v>18.19.085</v>
          </cell>
          <cell r="C180" t="str">
            <v>Cabo de Cobre  com isolamento termoplástico para ligação dos postes, com 4,0 mm² - 28 A, inclusive instalação em eletroduto.</v>
          </cell>
          <cell r="D180" t="str">
            <v>m</v>
          </cell>
          <cell r="F180">
            <v>0.8</v>
          </cell>
          <cell r="G180">
            <v>0</v>
          </cell>
        </row>
        <row r="182">
          <cell r="B182" t="str">
            <v>18.20</v>
          </cell>
        </row>
        <row r="183">
          <cell r="B183" t="str">
            <v>18.20.010</v>
          </cell>
          <cell r="C183" t="str">
            <v>Disjuntor monopolar termomagnético até 30 A, 220 V, Eletromar ou similar, inclusive instalação em quadro de distribuição.</v>
          </cell>
          <cell r="D183" t="str">
            <v>un</v>
          </cell>
          <cell r="F183">
            <v>6.01</v>
          </cell>
          <cell r="G183">
            <v>0</v>
          </cell>
        </row>
        <row r="184">
          <cell r="B184" t="str">
            <v>18.20.020</v>
          </cell>
          <cell r="C184" t="str">
            <v>Disjuntor monopolar termomagnético até 35 a 50A, 220 V, Eletromar ou similar, inclusive instalação em quadro de distribuição.</v>
          </cell>
          <cell r="D184" t="str">
            <v>un</v>
          </cell>
          <cell r="F184">
            <v>8.06</v>
          </cell>
          <cell r="G184">
            <v>0</v>
          </cell>
        </row>
        <row r="185">
          <cell r="B185" t="str">
            <v>18.20.030</v>
          </cell>
          <cell r="C185" t="str">
            <v>Disjuntor tripolar termomagnético até 50 A 380, 220 V, Eletromar ou similar, inclusive instalação em quadro de distribuição.</v>
          </cell>
          <cell r="D185" t="str">
            <v>un</v>
          </cell>
          <cell r="F185">
            <v>30.85</v>
          </cell>
          <cell r="G185">
            <v>0</v>
          </cell>
        </row>
        <row r="186">
          <cell r="B186" t="str">
            <v>18.20.040</v>
          </cell>
          <cell r="C186" t="str">
            <v>Disjuntor tripolar termomagnético até 60 a 100 A, 380 V, Eletromar ou similar, inclusive instalação em quadro de distribuição.</v>
          </cell>
          <cell r="D186" t="str">
            <v>un</v>
          </cell>
          <cell r="F186">
            <v>45.39</v>
          </cell>
          <cell r="G186">
            <v>0</v>
          </cell>
        </row>
        <row r="187">
          <cell r="B187" t="str">
            <v>18.20.050</v>
          </cell>
          <cell r="C187" t="str">
            <v>Disjuntor tripolar termomagnético até 120 a 150 A, 380 V, Eletromar ou similar, inclusive instalação em quadro de distribuição.</v>
          </cell>
          <cell r="D187" t="str">
            <v>un</v>
          </cell>
          <cell r="F187">
            <v>115.39</v>
          </cell>
          <cell r="G187">
            <v>0</v>
          </cell>
        </row>
        <row r="188">
          <cell r="B188" t="str">
            <v>18.20.055</v>
          </cell>
          <cell r="C188" t="str">
            <v>Fornecimento e colocação de disjuntor 15 A.</v>
          </cell>
          <cell r="D188" t="str">
            <v>un</v>
          </cell>
          <cell r="F188">
            <v>7.67</v>
          </cell>
        </row>
        <row r="189">
          <cell r="B189" t="str">
            <v>18.20.056</v>
          </cell>
          <cell r="C189" t="str">
            <v>Fornecimento e colocação de disjuntor 50 A.</v>
          </cell>
          <cell r="D189" t="str">
            <v>un</v>
          </cell>
          <cell r="F189">
            <v>10.27</v>
          </cell>
        </row>
        <row r="190">
          <cell r="B190" t="str">
            <v>18.20.057</v>
          </cell>
          <cell r="C190" t="str">
            <v>Fornecimento e colocação de disjuntor tripolar 150 A (quadro de medição).</v>
          </cell>
          <cell r="D190" t="str">
            <v>un</v>
          </cell>
          <cell r="F190">
            <v>149.04</v>
          </cell>
        </row>
        <row r="192">
          <cell r="B192" t="str">
            <v>18.21</v>
          </cell>
        </row>
        <row r="193">
          <cell r="B193" t="str">
            <v>18.21.010</v>
          </cell>
          <cell r="C193" t="str">
            <v xml:space="preserve">Quadro de distribuição metálico de embutir, com barramento de neutro tipo com 600, eletromar ou similar, para até 6 circuitos momopolares, com sobretampa articulada provida de visor transparente, inclusive instalação. </v>
          </cell>
          <cell r="D193" t="str">
            <v>un</v>
          </cell>
          <cell r="F193">
            <v>49.2</v>
          </cell>
          <cell r="G193">
            <v>0</v>
          </cell>
        </row>
        <row r="194">
          <cell r="B194" t="str">
            <v>18.21.020</v>
          </cell>
          <cell r="C194" t="str">
            <v xml:space="preserve">Quadro de distribuição metálico de embutir, com barramento de neutro tipo com 600, eletromar ou similar, para até 8 circuitos momopolares, com sobretampa articulada provida de visor transparente, inclusive instalação. </v>
          </cell>
          <cell r="D194" t="str">
            <v>un</v>
          </cell>
          <cell r="F194">
            <v>52.3</v>
          </cell>
          <cell r="G194">
            <v>0</v>
          </cell>
        </row>
        <row r="196">
          <cell r="B196" t="str">
            <v>18.21.150</v>
          </cell>
          <cell r="C196" t="str">
            <v xml:space="preserve">Quadro de distribuição metálico de embutir, com barramento, chave geral e placa neutro ref. QDETN-12, Cemar ou similar, para até 12 circuitos momopolares, com porta, inclusive instalação. </v>
          </cell>
          <cell r="D196" t="str">
            <v>un</v>
          </cell>
          <cell r="F196">
            <v>50.64</v>
          </cell>
          <cell r="G196">
            <v>0</v>
          </cell>
        </row>
        <row r="197">
          <cell r="B197" t="str">
            <v>18.21.030</v>
          </cell>
          <cell r="C197" t="str">
            <v xml:space="preserve">Quadro de distribuição metálico de embutir, com barramento, chave geral e placa neutro tipo PQR 15 C, eletromar ou similar, para até 15 circuitos momopolares, com porta e trinco, inclusive instalação. </v>
          </cell>
          <cell r="D197" t="str">
            <v>un</v>
          </cell>
          <cell r="F197">
            <v>163.95</v>
          </cell>
          <cell r="G197">
            <v>0</v>
          </cell>
        </row>
        <row r="198">
          <cell r="B198" t="str">
            <v>18.21.035</v>
          </cell>
          <cell r="C198" t="str">
            <v xml:space="preserve">Quadro de distribuição metálico de embutir, com barramento, chave geral e placa neutro tipo PQR 18 CA, eletromar ou similar, para até 18 circuitos momopolares, com porta e trinco, inclusive instalação. </v>
          </cell>
          <cell r="D198" t="str">
            <v>un</v>
          </cell>
          <cell r="F198">
            <v>213.95</v>
          </cell>
          <cell r="G198">
            <v>0</v>
          </cell>
        </row>
        <row r="199">
          <cell r="B199" t="str">
            <v>18.21.170</v>
          </cell>
          <cell r="C199" t="str">
            <v xml:space="preserve">Quadro de distribuição metálico de embutir, com barramento, chave geral e placa neutro ref. QDETN-32 Cemar ou similar, para 32 , circuitos momopolares, com porta e trinco, inclusive instalação. </v>
          </cell>
          <cell r="D199" t="str">
            <v>un</v>
          </cell>
          <cell r="F199">
            <v>104.28</v>
          </cell>
          <cell r="G199">
            <v>0</v>
          </cell>
        </row>
        <row r="200">
          <cell r="B200" t="str">
            <v>18.21.045</v>
          </cell>
          <cell r="C200" t="str">
            <v>Luminária tipo globo leitoso completa.</v>
          </cell>
          <cell r="D200" t="str">
            <v>un</v>
          </cell>
          <cell r="F200">
            <v>24.83</v>
          </cell>
        </row>
        <row r="201">
          <cell r="B201" t="str">
            <v>18.21.050</v>
          </cell>
          <cell r="C201" t="str">
            <v xml:space="preserve">Quadro de distribuição metálico de embutir, com barramento, chave geral e placa neutro tipo PQR 30 CA, eletromar ou similar, para 30 , circuitos momopolares, com porta e trinco, inclusive instalação. </v>
          </cell>
          <cell r="D201" t="str">
            <v>un</v>
          </cell>
          <cell r="F201">
            <v>258.60000000000002</v>
          </cell>
          <cell r="G201">
            <v>0</v>
          </cell>
        </row>
        <row r="202">
          <cell r="B202" t="str">
            <v>18.21.060</v>
          </cell>
          <cell r="C202" t="str">
            <v xml:space="preserve">Quadro de distribuição metálico de embutir, sem barramento, tipo QCSP, Gomes ou similar, para até 3 circuitos momopolares, sem porta, inclusive instalação. </v>
          </cell>
          <cell r="D202" t="str">
            <v>un</v>
          </cell>
          <cell r="F202">
            <v>16.18</v>
          </cell>
          <cell r="G202">
            <v>0</v>
          </cell>
        </row>
        <row r="203">
          <cell r="B203" t="str">
            <v>18.21.070</v>
          </cell>
          <cell r="C203" t="str">
            <v xml:space="preserve">Quadro de distribuição metálico de embutir, sem barramento, tipo QCCP, Gomes ou similar, para até 3 circuitos momopolares, com porta, inclusive instalação. </v>
          </cell>
          <cell r="D203" t="str">
            <v>un</v>
          </cell>
          <cell r="F203">
            <v>16.78</v>
          </cell>
          <cell r="G203">
            <v>0</v>
          </cell>
        </row>
        <row r="204">
          <cell r="B204" t="str">
            <v>18.21.080</v>
          </cell>
          <cell r="C204" t="str">
            <v xml:space="preserve">Quadro de distribuição metálico de embutir, sem barramento, tipo QCCP, Gomes ou similar, para até 6 circuitos momopolares, com porta, inclusive instalação. </v>
          </cell>
          <cell r="D204" t="str">
            <v>un</v>
          </cell>
          <cell r="F204">
            <v>19.13</v>
          </cell>
          <cell r="G204">
            <v>0</v>
          </cell>
        </row>
        <row r="205">
          <cell r="B205" t="str">
            <v>18.21.090</v>
          </cell>
          <cell r="C205" t="str">
            <v xml:space="preserve">Quadro de distribuição metálico de embutir, sem barramento, tipo QCCP, Gomes ou similar, para até 12 circuitos momopolares, com porta, inclusive instalação. </v>
          </cell>
          <cell r="D205" t="str">
            <v>un</v>
          </cell>
          <cell r="F205">
            <v>24.78</v>
          </cell>
          <cell r="G205">
            <v>0</v>
          </cell>
        </row>
        <row r="206">
          <cell r="B206" t="str">
            <v>18.21.100</v>
          </cell>
          <cell r="C206" t="str">
            <v xml:space="preserve">Quadro de distribuição metálico de embutir, sem barramento, tipo QCCP, Gomes ou similar, para até 18 circuitos momopolares, com porta, inclusive instalação. </v>
          </cell>
          <cell r="D206" t="str">
            <v>un</v>
          </cell>
          <cell r="F206">
            <v>44.17</v>
          </cell>
          <cell r="G206">
            <v>0</v>
          </cell>
        </row>
        <row r="208">
          <cell r="B208" t="str">
            <v>18.22</v>
          </cell>
        </row>
        <row r="209">
          <cell r="B209" t="str">
            <v>18.22.005</v>
          </cell>
          <cell r="C209" t="str">
            <v>Fornecimento e instalação de módulo de  distribuição com barramento para 300 A.</v>
          </cell>
          <cell r="D209" t="str">
            <v>un</v>
          </cell>
          <cell r="F209">
            <v>1747.73</v>
          </cell>
        </row>
        <row r="210">
          <cell r="B210" t="str">
            <v>18.22.010</v>
          </cell>
          <cell r="C210" t="str">
            <v>Ponto de luz em teto ou parede, incluindo caixa 4 x 4 pol. Tigreflex ou similar, tubulação PVC rígido e fiação, até o quadro de distribuição.</v>
          </cell>
          <cell r="D210" t="str">
            <v>pt</v>
          </cell>
          <cell r="F210">
            <v>18.059999999999999</v>
          </cell>
          <cell r="G210">
            <v>0</v>
          </cell>
        </row>
        <row r="211">
          <cell r="B211" t="str">
            <v>18.22.015</v>
          </cell>
          <cell r="C211" t="str">
            <v>Recuperação do quadro de medição existente (substação área)</v>
          </cell>
          <cell r="D211" t="str">
            <v>un</v>
          </cell>
          <cell r="F211">
            <v>251.95</v>
          </cell>
        </row>
        <row r="212">
          <cell r="B212" t="str">
            <v>18.22.016</v>
          </cell>
          <cell r="C212" t="str">
            <v>Fornecimento e colocação de cabo 50 mm² (substação ao módulo de distribuição)</v>
          </cell>
          <cell r="D212" t="str">
            <v>m</v>
          </cell>
          <cell r="F212">
            <v>9.75</v>
          </cell>
        </row>
        <row r="213">
          <cell r="B213" t="str">
            <v>18.22.020</v>
          </cell>
          <cell r="C213" t="str">
            <v>Ponto de interruptor de uma secção, Pial ou similar, inclusive tubulação PVC rígido, fiação, caixa 4 x 2 pol., Tigreflex ou similar placa e demais acessórios, até o ponto de luz.</v>
          </cell>
          <cell r="D213" t="str">
            <v>pt</v>
          </cell>
          <cell r="F213">
            <v>16.62</v>
          </cell>
          <cell r="G213">
            <v>0</v>
          </cell>
        </row>
        <row r="214">
          <cell r="B214" t="str">
            <v>18.22.030</v>
          </cell>
          <cell r="C214" t="str">
            <v>Ponto de interruptor de 2 secções, Pial ou similar, inclusive tubulação PVC rígido, fiação, caixa 4 x 2 pol., Tigreflex ou similar, placa e demais acessórios, até o ponto de luz.</v>
          </cell>
          <cell r="D214" t="str">
            <v>pt</v>
          </cell>
          <cell r="F214">
            <v>24.04</v>
          </cell>
          <cell r="G214">
            <v>0</v>
          </cell>
        </row>
        <row r="215">
          <cell r="B215" t="str">
            <v>18.22.040</v>
          </cell>
          <cell r="C215" t="str">
            <v>Ponto de interruptor de 3 secções, Pial ou similar, inclusive tubulação PVC rígido, fiação, caixa 4 x 2 pol., Tigreflex ou similar, placa e demais acessórios, até o ponto de luz.</v>
          </cell>
          <cell r="D215" t="str">
            <v>pt</v>
          </cell>
          <cell r="F215">
            <v>29.36</v>
          </cell>
          <cell r="G215">
            <v>0</v>
          </cell>
        </row>
        <row r="216">
          <cell r="B216" t="str">
            <v>18.22.050</v>
          </cell>
          <cell r="C216" t="str">
            <v>Ponto de interruptor Three-Way, Pial ou similar, inclusive tubulação PVC rígido, fiação, caixa 4 x 2 pol., Tigreflex ou similar, placa e demais acessórios, até o ponto de luz.</v>
          </cell>
          <cell r="D216" t="str">
            <v>pt</v>
          </cell>
          <cell r="F216">
            <v>47.79</v>
          </cell>
          <cell r="G216">
            <v>0</v>
          </cell>
        </row>
        <row r="217">
          <cell r="B217" t="str">
            <v>18.22.060</v>
          </cell>
          <cell r="C217" t="str">
            <v>Ponto de tomada universal (2P+1 T), Pial ou similar, inclusive tubulação PVC rígido, fiação, caixa 4 x 2 pol., Tigreflex ou similar, placa e demais acessórios, até o ponto de luz ou quadro de distribuição.</v>
          </cell>
          <cell r="D217" t="str">
            <v>pt</v>
          </cell>
          <cell r="F217">
            <v>29.94</v>
          </cell>
          <cell r="G217">
            <v>0</v>
          </cell>
        </row>
        <row r="218">
          <cell r="B218" t="str">
            <v>18.22.070</v>
          </cell>
          <cell r="C218" t="str">
            <v>Ponto de tomada universal (2P+1 T), Pial ou similar para 2000 W, inclusive tubulação PVC rígido, fiação, caixa 4 x 2 pol., Tigreflex ou similar, placa e demais acessórios, até o ponto de luz ou quadro de distribuição.</v>
          </cell>
          <cell r="D218" t="str">
            <v>pt</v>
          </cell>
          <cell r="F218">
            <v>44.67</v>
          </cell>
          <cell r="G218">
            <v>0</v>
          </cell>
        </row>
        <row r="219">
          <cell r="B219" t="str">
            <v>18.22.080</v>
          </cell>
          <cell r="C219" t="str">
            <v>Ponto de tomada para ar-condicionado com conjunto tipo Arstop ou similar, em caixa Tigreflex ou similar 4 x 4 pol., com placa, tomada tripolar para pino chato e disjuntor termomagnético de 25 A, inclusive tubulação de PVC rígido, fiação, aterramento e dem</v>
          </cell>
          <cell r="D219" t="str">
            <v>pt</v>
          </cell>
          <cell r="F219">
            <v>56.86</v>
          </cell>
          <cell r="G219">
            <v>0</v>
          </cell>
        </row>
        <row r="220">
          <cell r="B220" t="str">
            <v>18.22.085</v>
          </cell>
          <cell r="C220" t="str">
            <v xml:space="preserve">Ponto de tomada para ar-condicionado </v>
          </cell>
          <cell r="D220" t="str">
            <v>pt</v>
          </cell>
          <cell r="F220">
            <v>67.260000000000005</v>
          </cell>
        </row>
        <row r="221">
          <cell r="B221" t="str">
            <v>18.22.090</v>
          </cell>
          <cell r="C221" t="str">
            <v>Ponto de tomada para telefone, Pial ou similar, em caixa Tigreflex ou similar 4 x 2 pol., inclusive placa, tubulação de PVC rígido, fiação, caixas de passagem e demais acessórios, até a caixa de distribuição do pavimento.</v>
          </cell>
          <cell r="D221" t="str">
            <v>pt</v>
          </cell>
          <cell r="F221">
            <v>30.89</v>
          </cell>
          <cell r="G221">
            <v>0</v>
          </cell>
        </row>
        <row r="222">
          <cell r="B222" t="str">
            <v>18.22.091</v>
          </cell>
          <cell r="C222" t="str">
            <v>Instalação elétrica</v>
          </cell>
          <cell r="D222" t="str">
            <v>vb</v>
          </cell>
          <cell r="F222">
            <v>232.9</v>
          </cell>
          <cell r="G222">
            <v>0</v>
          </cell>
        </row>
        <row r="223">
          <cell r="B223" t="str">
            <v>18.22.095</v>
          </cell>
          <cell r="C223" t="str">
            <v>Ponto de tomada 220 V convencional.</v>
          </cell>
          <cell r="D223" t="str">
            <v>pt</v>
          </cell>
          <cell r="F223">
            <v>38.92</v>
          </cell>
        </row>
        <row r="224">
          <cell r="B224" t="str">
            <v>18.22.096</v>
          </cell>
          <cell r="C224" t="str">
            <v>Ramal de alimentação para ponto de telefone.</v>
          </cell>
          <cell r="D224" t="str">
            <v>vb</v>
          </cell>
          <cell r="F224">
            <v>413.4</v>
          </cell>
        </row>
        <row r="225">
          <cell r="B225" t="str">
            <v>18.22.100</v>
          </cell>
          <cell r="C225" t="str">
            <v>Ponto de campainha, inclusive caixa, cigarra, botão, espelho, tubulação PVC rígido, fiação e demais acessórios, até quadro de sinalização instalado no posto de enfermagem.</v>
          </cell>
          <cell r="D225" t="str">
            <v>pt</v>
          </cell>
          <cell r="F225">
            <v>44.69</v>
          </cell>
          <cell r="G225">
            <v>0</v>
          </cell>
        </row>
        <row r="226">
          <cell r="B226" t="str">
            <v>18.22.110</v>
          </cell>
          <cell r="C226" t="str">
            <v>Ponto para computador</v>
          </cell>
          <cell r="D226" t="str">
            <v>pt</v>
          </cell>
          <cell r="F226">
            <v>51.5</v>
          </cell>
        </row>
        <row r="228">
          <cell r="B228" t="str">
            <v>18.24</v>
          </cell>
        </row>
        <row r="229">
          <cell r="B229" t="str">
            <v>18.24.005</v>
          </cell>
          <cell r="C229" t="str">
            <v>Luminária tipo sobrepor aberta para 02 lâmpads fluorescente 40 W (calha trapezoidal) completa.</v>
          </cell>
          <cell r="D229" t="str">
            <v>un</v>
          </cell>
          <cell r="F229">
            <v>45.84</v>
          </cell>
        </row>
        <row r="230">
          <cell r="B230" t="str">
            <v>18.24.010</v>
          </cell>
          <cell r="C230" t="str">
            <v>Caixa de passagem subterrânea com dimensões internas 0,40 x 0,40 m, altura 0,60 m, sobre camada de brita com 0,10 m de espessura, pararedes em alvenaria e laje de tampa em concreto armado, inclusive escavaçào, remoção e reaterro.</v>
          </cell>
          <cell r="D230" t="str">
            <v>un</v>
          </cell>
          <cell r="F230">
            <v>19.91</v>
          </cell>
          <cell r="G230">
            <v>0</v>
          </cell>
        </row>
        <row r="231">
          <cell r="B231" t="str">
            <v>18.24.020</v>
          </cell>
          <cell r="C231" t="str">
            <v>Caixa de passagem subterrânea para entrada de rede telefônica, tipo R1 (até 35 pontos), com dimensões internas 0,60 x 0,35 m, altura 0,50 m, paredes em alvenaria, e laje de tampa em concreto armado, inclusive escavação, remoção e reaterro.</v>
          </cell>
          <cell r="D231" t="str">
            <v>un</v>
          </cell>
          <cell r="F231">
            <v>21.87</v>
          </cell>
          <cell r="G231">
            <v>0</v>
          </cell>
        </row>
        <row r="232">
          <cell r="B232" t="str">
            <v>18.24.030</v>
          </cell>
          <cell r="C232" t="str">
            <v>Caixa para ar condicionado</v>
          </cell>
          <cell r="D232" t="str">
            <v>un</v>
          </cell>
          <cell r="F232">
            <v>23.82</v>
          </cell>
        </row>
        <row r="234">
          <cell r="B234" t="str">
            <v>18.25</v>
          </cell>
        </row>
        <row r="235">
          <cell r="B235" t="str">
            <v>18.25.005</v>
          </cell>
          <cell r="C235" t="str">
            <v>Inatalação elétrica.</v>
          </cell>
          <cell r="D235" t="str">
            <v>vb</v>
          </cell>
          <cell r="F235">
            <v>91.2</v>
          </cell>
          <cell r="G235">
            <v>0</v>
          </cell>
        </row>
        <row r="236">
          <cell r="B236" t="str">
            <v>18.25.010</v>
          </cell>
          <cell r="C236" t="str">
            <v>Fornecimento e assentamento de luminária.</v>
          </cell>
          <cell r="D236" t="str">
            <v>un</v>
          </cell>
          <cell r="F236">
            <v>570</v>
          </cell>
          <cell r="G236">
            <v>0</v>
          </cell>
        </row>
        <row r="237">
          <cell r="B237" t="str">
            <v>18.25.020</v>
          </cell>
          <cell r="C237" t="str">
            <v>Luminária tipo sobrepor, aberta, para 2 lâmpadas fluorescente de 20 W, ref. TMS-500 Philips ou similar, inclusive reator alto fator de potência lâmpadas, demais acessórios e instalação.</v>
          </cell>
          <cell r="D237" t="str">
            <v>cj</v>
          </cell>
          <cell r="F237">
            <v>41.36</v>
          </cell>
          <cell r="G237">
            <v>0</v>
          </cell>
        </row>
        <row r="238">
          <cell r="B238" t="str">
            <v>18.25.030</v>
          </cell>
          <cell r="C238" t="str">
            <v>Luminária tipo sobrepor, aberta, para 1 lâmpada fluorescente de 40 W, ref. TMS-500 Philips ou similar, inclusive reator alto fator de potência lâmpadas, demais acessórios e instalação.</v>
          </cell>
          <cell r="D238" t="str">
            <v>cj</v>
          </cell>
          <cell r="F238">
            <v>35.770000000000003</v>
          </cell>
          <cell r="G238">
            <v>0</v>
          </cell>
        </row>
        <row r="239">
          <cell r="B239" t="str">
            <v>18.25.031</v>
          </cell>
          <cell r="C239" t="str">
            <v>Fechadura</v>
          </cell>
          <cell r="D239" t="str">
            <v>un</v>
          </cell>
          <cell r="F239">
            <v>39.9</v>
          </cell>
          <cell r="G239">
            <v>0</v>
          </cell>
        </row>
        <row r="240">
          <cell r="B240" t="str">
            <v>18.25.040</v>
          </cell>
          <cell r="C240" t="str">
            <v>Luminária tipo sobrepor, aberta, para 2 lâmpadas fluorescente de 32 W, ref. TMS-500 Philips ou similar, inclusive reator alto fator de potência lâmpadas, demais acessórios e instalação.</v>
          </cell>
          <cell r="D240" t="str">
            <v>cj</v>
          </cell>
          <cell r="F240">
            <v>51.13</v>
          </cell>
          <cell r="G240">
            <v>0</v>
          </cell>
        </row>
        <row r="241">
          <cell r="B241" t="str">
            <v>18.25.041</v>
          </cell>
          <cell r="C241" t="str">
            <v>Fornecimento e colocação de lâmpada fluorescente de 40 W.</v>
          </cell>
          <cell r="D241" t="str">
            <v>un</v>
          </cell>
          <cell r="F241">
            <v>5.8</v>
          </cell>
          <cell r="G241">
            <v>0</v>
          </cell>
        </row>
        <row r="242">
          <cell r="B242" t="str">
            <v>18.25.042</v>
          </cell>
          <cell r="C242" t="str">
            <v>Fornecimento e colocação de reator de 40 W.</v>
          </cell>
          <cell r="D242" t="str">
            <v>un</v>
          </cell>
          <cell r="F242">
            <v>8.5</v>
          </cell>
          <cell r="G242">
            <v>0</v>
          </cell>
        </row>
        <row r="243">
          <cell r="B243" t="str">
            <v>18.25.043</v>
          </cell>
          <cell r="C243" t="str">
            <v>Fornecimento e colocação de térmico com base.</v>
          </cell>
          <cell r="D243" t="str">
            <v>un</v>
          </cell>
          <cell r="F243">
            <v>1</v>
          </cell>
          <cell r="G243">
            <v>0</v>
          </cell>
        </row>
        <row r="244">
          <cell r="B244" t="str">
            <v>18.25.050</v>
          </cell>
          <cell r="C244" t="str">
            <v>Luminária tipo sobrepor, aberta, para 1 lâmpada fluorescente de 20 W, ref. 211-R A. B. Leão ou similar, inclusive reator alto fator de potência lâmpada, demais acessórios e instalação.</v>
          </cell>
          <cell r="D244" t="str">
            <v>cj</v>
          </cell>
          <cell r="F244">
            <v>22.57</v>
          </cell>
          <cell r="G244">
            <v>0</v>
          </cell>
        </row>
        <row r="245">
          <cell r="B245" t="str">
            <v>18.25.060</v>
          </cell>
          <cell r="C245" t="str">
            <v>Luminária tipo sobrepor, aberta, para 2 lâmpadas fluorescente de 20 W, ref. 211-R A. B. Leão ou similar, inclusive reator alto fator de potência lâmpada, demais acessórios e instalação.</v>
          </cell>
          <cell r="D245" t="str">
            <v>cj</v>
          </cell>
          <cell r="F245">
            <v>33.26</v>
          </cell>
          <cell r="G245">
            <v>0</v>
          </cell>
        </row>
        <row r="246">
          <cell r="B246" t="str">
            <v>18.25.070</v>
          </cell>
          <cell r="C246" t="str">
            <v>Luminária tipo sobrepor, aberta, para 1 lâmpada fluorescente de 40 W, ref. 211-R A. B. Leão ou similar, inclusive reator alto fator de potência lâmpada, demais acessórios e instalação.</v>
          </cell>
          <cell r="D246" t="str">
            <v>cj</v>
          </cell>
          <cell r="F246">
            <v>23.67</v>
          </cell>
          <cell r="G246">
            <v>0</v>
          </cell>
        </row>
        <row r="247">
          <cell r="B247" t="str">
            <v>18.25.071</v>
          </cell>
          <cell r="C247" t="str">
            <v>Fornecimento e colocação de lâmpada vapor de mercúrio 250 W.</v>
          </cell>
          <cell r="D247" t="str">
            <v>un</v>
          </cell>
          <cell r="F247">
            <v>16.54</v>
          </cell>
        </row>
        <row r="248">
          <cell r="B248" t="str">
            <v>18.25.080</v>
          </cell>
          <cell r="C248" t="str">
            <v>Luminária tipo sobrepor, aberta, para 2 lâmpadas fluorescente de 40 W, ref. 211-R A. B. Leão ou similar, inclusive reator alto fator de potência lâmpada, demais acessórios e instalação.</v>
          </cell>
          <cell r="D248" t="str">
            <v>cj</v>
          </cell>
          <cell r="F248">
            <v>35.26</v>
          </cell>
          <cell r="G248">
            <v>0</v>
          </cell>
        </row>
        <row r="249">
          <cell r="B249" t="str">
            <v>18.25.082</v>
          </cell>
          <cell r="C249" t="str">
            <v>Conjunto de reator 220 v / 60 HI - 2.000 W</v>
          </cell>
          <cell r="D249" t="str">
            <v>un</v>
          </cell>
        </row>
        <row r="250">
          <cell r="B250" t="str">
            <v>18.25.090</v>
          </cell>
          <cell r="C250" t="str">
            <v>Luminária tipo Drops em globo de vidro leitoso, ref. 515 A.B Leão, ou similar, completa, inclusive lâmpada e instalação.</v>
          </cell>
          <cell r="D250" t="str">
            <v>cj</v>
          </cell>
          <cell r="F250">
            <v>21.26</v>
          </cell>
          <cell r="G250">
            <v>0</v>
          </cell>
        </row>
        <row r="251">
          <cell r="B251" t="str">
            <v>18.25.095</v>
          </cell>
          <cell r="C251" t="str">
            <v>Lâmpada incandescende de 100 W</v>
          </cell>
          <cell r="D251" t="str">
            <v>un</v>
          </cell>
          <cell r="F251">
            <v>1.37</v>
          </cell>
          <cell r="G251">
            <v>0</v>
          </cell>
        </row>
        <row r="252">
          <cell r="B252" t="str">
            <v>18.25.100</v>
          </cell>
          <cell r="C252" t="str">
            <v>Luminária tipo Bedd (Prato), ref. 805 A.B. Leão ou similar, com pendente e suporte, inclusive lâmpada e instalação.</v>
          </cell>
          <cell r="D252" t="str">
            <v>cj</v>
          </cell>
          <cell r="F252">
            <v>30.6</v>
          </cell>
          <cell r="G252">
            <v>0</v>
          </cell>
        </row>
        <row r="253">
          <cell r="B253" t="str">
            <v>18.25.110</v>
          </cell>
          <cell r="C253" t="str">
            <v>Luminária tipo arandela, ref. 403 A.B.Leão ou similar, completa, inclusive lâmpada e instalação.</v>
          </cell>
          <cell r="D253" t="str">
            <v>cj</v>
          </cell>
          <cell r="F253">
            <v>23.41</v>
          </cell>
          <cell r="G253">
            <v>0</v>
          </cell>
        </row>
        <row r="254">
          <cell r="B254" t="str">
            <v>18.25.111</v>
          </cell>
          <cell r="C254" t="str">
            <v>Lâmpada fluorescente universal de 20 W, Phillips ou Osram, inclusive instalação.</v>
          </cell>
          <cell r="D254" t="str">
            <v>un</v>
          </cell>
          <cell r="F254">
            <v>5.5</v>
          </cell>
          <cell r="G254">
            <v>0</v>
          </cell>
        </row>
        <row r="255">
          <cell r="B255" t="str">
            <v>18.25.115</v>
          </cell>
          <cell r="C255" t="str">
            <v>Lâmpada de 40 W.</v>
          </cell>
          <cell r="D255" t="str">
            <v>un</v>
          </cell>
          <cell r="F255">
            <v>5.51</v>
          </cell>
          <cell r="G255">
            <v>0</v>
          </cell>
        </row>
        <row r="256">
          <cell r="B256" t="str">
            <v>18.25.116</v>
          </cell>
          <cell r="C256" t="str">
            <v>Reator</v>
          </cell>
          <cell r="D256" t="str">
            <v>un</v>
          </cell>
          <cell r="F256">
            <v>8.07</v>
          </cell>
          <cell r="G256">
            <v>0</v>
          </cell>
        </row>
        <row r="257">
          <cell r="B257" t="str">
            <v>18.25.117</v>
          </cell>
          <cell r="C257" t="str">
            <v>Reator com lâmpada a vapor de mercúrio.</v>
          </cell>
          <cell r="D257" t="str">
            <v>un</v>
          </cell>
          <cell r="F257">
            <v>54.54</v>
          </cell>
          <cell r="G257">
            <v>0</v>
          </cell>
        </row>
        <row r="258">
          <cell r="B258" t="str">
            <v>18.25.118</v>
          </cell>
          <cell r="C258" t="str">
            <v>Reator para lâmpada fluorescente de 40 W, Phillips ou Osram, inclusive instalação.</v>
          </cell>
          <cell r="D258" t="str">
            <v>un</v>
          </cell>
          <cell r="G258">
            <v>0</v>
          </cell>
        </row>
        <row r="259">
          <cell r="B259" t="str">
            <v>18.25.117</v>
          </cell>
          <cell r="C259" t="str">
            <v>Reator exter.408/E AB Leào ou similar, completo com lâmpada a vapor de mercúrio de 250 m, reator de potência instalações e acessórios correspondentes</v>
          </cell>
          <cell r="D259" t="str">
            <v>un</v>
          </cell>
          <cell r="F259">
            <v>62.18</v>
          </cell>
        </row>
        <row r="260">
          <cell r="B260" t="str">
            <v>18.25.119</v>
          </cell>
          <cell r="C260" t="str">
            <v>Luminária tipo tartaruga.</v>
          </cell>
          <cell r="D260" t="str">
            <v>cj</v>
          </cell>
        </row>
        <row r="261">
          <cell r="B261" t="str">
            <v>18.25.120</v>
          </cell>
          <cell r="C261" t="str">
            <v>Luminária de jardim.</v>
          </cell>
          <cell r="D261" t="str">
            <v>cj</v>
          </cell>
          <cell r="F261">
            <v>75</v>
          </cell>
        </row>
        <row r="262">
          <cell r="B262" t="str">
            <v>18.25.130</v>
          </cell>
          <cell r="C262" t="str">
            <v>Luminária tipo Stop, ref. 401 - P A.B. Leão ou similar, completa, inclusive lâmpada e instalção.</v>
          </cell>
          <cell r="D262" t="str">
            <v>cj</v>
          </cell>
          <cell r="F262">
            <v>11.54</v>
          </cell>
          <cell r="G262">
            <v>0</v>
          </cell>
        </row>
        <row r="263">
          <cell r="B263" t="str">
            <v>18.25.140</v>
          </cell>
          <cell r="C263" t="str">
            <v xml:space="preserve">Refletor externo ref. 408 / E A.B. Leão ou similar, completo,  inclusive lâmpada e instalação. </v>
          </cell>
          <cell r="D263" t="str">
            <v>cj</v>
          </cell>
          <cell r="F263">
            <v>30.6</v>
          </cell>
          <cell r="G263">
            <v>0</v>
          </cell>
        </row>
        <row r="264">
          <cell r="B264" t="str">
            <v>18.25.145</v>
          </cell>
          <cell r="C264" t="str">
            <v>Fornecimento e colocação de refletor externo DN 30, inclusive ponto de luz.</v>
          </cell>
          <cell r="D264" t="str">
            <v>cj</v>
          </cell>
          <cell r="F264">
            <v>96.24</v>
          </cell>
        </row>
        <row r="265">
          <cell r="B265" t="str">
            <v>18.25.170</v>
          </cell>
          <cell r="C265" t="str">
            <v>Luminária para lâmpada a vapor de mercúrio de 125 W, ref. ABL 50 / F A.B. Leão ou similar, completa, inclusive branco, lâmpada, reator alto de potência e instalação.</v>
          </cell>
          <cell r="D265" t="str">
            <v>cj</v>
          </cell>
          <cell r="F265">
            <v>109.45</v>
          </cell>
          <cell r="G265">
            <v>0</v>
          </cell>
        </row>
        <row r="266">
          <cell r="B266" t="str">
            <v>18.25.180</v>
          </cell>
          <cell r="C266" t="str">
            <v>Luminária para lâmpada a vapor de mercúrio de 250 W, ref. ABL 50 / F A.B. Leão ou similar, completa, inclusive braço, lâmpada, reator alto fator de potência e instalação.</v>
          </cell>
          <cell r="D266" t="str">
            <v>cj</v>
          </cell>
          <cell r="F266">
            <v>202.97</v>
          </cell>
          <cell r="G266">
            <v>0</v>
          </cell>
        </row>
        <row r="267">
          <cell r="B267" t="str">
            <v>18.25.183</v>
          </cell>
          <cell r="C267" t="str">
            <v>Galpão industrial simples</v>
          </cell>
          <cell r="D267" t="str">
            <v>vb</v>
          </cell>
          <cell r="F267">
            <v>1219.8</v>
          </cell>
          <cell r="G267">
            <v>0</v>
          </cell>
        </row>
        <row r="268">
          <cell r="B268" t="str">
            <v>18.25.184</v>
          </cell>
          <cell r="C268" t="str">
            <v>Escultura</v>
          </cell>
          <cell r="D268" t="str">
            <v>vb</v>
          </cell>
          <cell r="F268">
            <v>2089.9899999999998</v>
          </cell>
          <cell r="G268">
            <v>0</v>
          </cell>
        </row>
        <row r="269">
          <cell r="B269" t="str">
            <v>18.25.185</v>
          </cell>
          <cell r="C269" t="str">
            <v>Idenização de barraca de tábua.</v>
          </cell>
          <cell r="D269" t="str">
            <v>vb</v>
          </cell>
          <cell r="F269">
            <v>894.9</v>
          </cell>
          <cell r="G269">
            <v>0</v>
          </cell>
        </row>
        <row r="270">
          <cell r="B270" t="str">
            <v>18.25.186</v>
          </cell>
          <cell r="C270" t="str">
            <v xml:space="preserve">Idenização de barraca </v>
          </cell>
          <cell r="D270" t="str">
            <v>vb</v>
          </cell>
          <cell r="F270">
            <v>1281.3599999999999</v>
          </cell>
          <cell r="G270">
            <v>0</v>
          </cell>
        </row>
        <row r="271">
          <cell r="B271" t="str">
            <v>18.25.187</v>
          </cell>
          <cell r="C271" t="str">
            <v>Desapropriação de terreno e edificações.</v>
          </cell>
          <cell r="D271" t="str">
            <v>vb</v>
          </cell>
          <cell r="F271">
            <v>3251755</v>
          </cell>
          <cell r="G271">
            <v>0</v>
          </cell>
        </row>
        <row r="272">
          <cell r="B272" t="str">
            <v>18.25.188</v>
          </cell>
          <cell r="C272" t="str">
            <v>Grelha de ferro</v>
          </cell>
          <cell r="D272" t="str">
            <v>vb</v>
          </cell>
          <cell r="F272">
            <v>1432.27</v>
          </cell>
          <cell r="G272">
            <v>0</v>
          </cell>
        </row>
        <row r="273">
          <cell r="B273" t="str">
            <v>18.25.190</v>
          </cell>
          <cell r="C273" t="str">
            <v>Luminária para lâmpada a vapor de mercúrio de 125 W, ref. ABL 50 / A.B. Leão ou similar, completa, inclusive braço, lâmpada, reator alto fator de potência e instalação.</v>
          </cell>
          <cell r="D273" t="str">
            <v>cj</v>
          </cell>
          <cell r="F273">
            <v>99.95</v>
          </cell>
          <cell r="G273">
            <v>0</v>
          </cell>
        </row>
        <row r="274">
          <cell r="B274" t="str">
            <v>18.25.200</v>
          </cell>
          <cell r="C274" t="str">
            <v>Luminária para lâmpada a vapor de mercúrio de 250 W, ref. ABL 50 / A.B. Leão ou similar, completa, inclusive braço, lâmpada, reator alto fator de potência e instalação.</v>
          </cell>
          <cell r="D274" t="str">
            <v>cj</v>
          </cell>
          <cell r="F274">
            <v>113.35</v>
          </cell>
          <cell r="G274">
            <v>0</v>
          </cell>
        </row>
        <row r="275">
          <cell r="B275" t="str">
            <v>18.25.210</v>
          </cell>
          <cell r="C275" t="str">
            <v>Luminária para lâmpada a vapor de mercúrio de 400 W, ref. ABL 50 / 400 A.B. Leão ou similar, completa, inclusive braço, lâmpada, reator alto fator de potência e instalação.</v>
          </cell>
          <cell r="D275" t="str">
            <v>un</v>
          </cell>
          <cell r="F275">
            <v>176.95</v>
          </cell>
          <cell r="G275">
            <v>0</v>
          </cell>
        </row>
        <row r="276">
          <cell r="B276" t="str">
            <v>18.25.211</v>
          </cell>
          <cell r="C276" t="str">
            <v>Projetor com uma lâmpada de vapor metálico de 2.000 W</v>
          </cell>
          <cell r="D276" t="str">
            <v>un</v>
          </cell>
        </row>
        <row r="278">
          <cell r="B278" t="str">
            <v>18.26</v>
          </cell>
        </row>
        <row r="279">
          <cell r="B279" t="str">
            <v>18.26.010</v>
          </cell>
          <cell r="C279" t="str">
            <v>Assentamento de haste de aterramento de 5/8" x 2,40 m Copperweld ou similar, com conector paralelo e parafusos (inclusive o fornecimento do material).</v>
          </cell>
          <cell r="D279" t="str">
            <v>un</v>
          </cell>
          <cell r="F279">
            <v>19.190000000000001</v>
          </cell>
          <cell r="G279">
            <v>0</v>
          </cell>
        </row>
        <row r="280">
          <cell r="B280" t="str">
            <v>18.26.020</v>
          </cell>
          <cell r="C280" t="str">
            <v xml:space="preserve">Assentamento de bengala de PVC rígido de 3/4 pol., marca Tigre ou similar, inclusive rasgo em alvenaria e fornecimento do material. </v>
          </cell>
          <cell r="D280" t="str">
            <v>un</v>
          </cell>
          <cell r="F280">
            <v>10.37</v>
          </cell>
          <cell r="G280">
            <v>0</v>
          </cell>
        </row>
        <row r="281">
          <cell r="B281" t="str">
            <v>18.26.025</v>
          </cell>
          <cell r="C281" t="str">
            <v>Assentamento de bengala 1".</v>
          </cell>
          <cell r="D281" t="str">
            <v>un</v>
          </cell>
          <cell r="F281">
            <v>8.4600000000000009</v>
          </cell>
          <cell r="G281">
            <v>0</v>
          </cell>
        </row>
        <row r="282">
          <cell r="B282" t="str">
            <v>18.26.030</v>
          </cell>
          <cell r="C282" t="str">
            <v>Assentamento de chave de boia automática, 15 A, superior ou inferior marca lenz ou similar (inclusive o fornecimento do material).</v>
          </cell>
          <cell r="D282" t="str">
            <v>un</v>
          </cell>
          <cell r="F282">
            <v>16.21</v>
          </cell>
          <cell r="G282">
            <v>0</v>
          </cell>
        </row>
        <row r="283">
          <cell r="B283" t="str">
            <v>18.26.040</v>
          </cell>
          <cell r="C283" t="str">
            <v>Assentamento de chave reversora blindada 30 A, 500 V, Eletromar ou similar (inclusive o fornecimento do material).</v>
          </cell>
          <cell r="D283" t="str">
            <v>un</v>
          </cell>
          <cell r="F283">
            <v>53.26</v>
          </cell>
          <cell r="G283">
            <v>0</v>
          </cell>
        </row>
        <row r="284">
          <cell r="B284" t="str">
            <v>18.26.045</v>
          </cell>
          <cell r="C284" t="str">
            <v>Assentamento de chave reversora blindada 30 A, 250 V, Eletromar ou similar (inclusive o fornecimento do material).</v>
          </cell>
          <cell r="D284" t="str">
            <v>un</v>
          </cell>
          <cell r="F284">
            <v>49.58</v>
          </cell>
          <cell r="G284">
            <v>0</v>
          </cell>
        </row>
        <row r="285">
          <cell r="B285" t="str">
            <v>18.26.050</v>
          </cell>
          <cell r="C285" t="str">
            <v>Assentamento de chave magnético guarda-motor até 7,5 cv, Eletromar ou similar (inclusive fornecimento do material)</v>
          </cell>
          <cell r="D285" t="str">
            <v>un</v>
          </cell>
          <cell r="F285">
            <v>140.63</v>
          </cell>
          <cell r="G285">
            <v>0</v>
          </cell>
        </row>
        <row r="286">
          <cell r="B286" t="str">
            <v>18.26.060</v>
          </cell>
          <cell r="C286" t="str">
            <v>Assentamento de chave magnética de 2 x 30 A para comando de iluminação pública, acionada para rele foto-elétrico NA, 220 V, 60 HZ, tipo lux control modelo CIP - F / 70, (inclusive fornecimento do material).</v>
          </cell>
          <cell r="D286" t="str">
            <v>un</v>
          </cell>
          <cell r="F286">
            <v>198.6</v>
          </cell>
          <cell r="G286">
            <v>0</v>
          </cell>
        </row>
        <row r="287">
          <cell r="B287" t="str">
            <v>18.26.065</v>
          </cell>
          <cell r="C287" t="str">
            <v>Fornecimento e colocação de braçadeiras para fixação dos eletrodutos.</v>
          </cell>
          <cell r="D287" t="str">
            <v>un</v>
          </cell>
          <cell r="F287">
            <v>1.43</v>
          </cell>
        </row>
        <row r="288">
          <cell r="B288" t="str">
            <v>18.26.070</v>
          </cell>
          <cell r="C288" t="str">
            <v>Lixeira.</v>
          </cell>
          <cell r="D288" t="str">
            <v>un</v>
          </cell>
          <cell r="F288">
            <v>12.88</v>
          </cell>
        </row>
        <row r="289">
          <cell r="B289" t="str">
            <v>18.26.071</v>
          </cell>
          <cell r="C289" t="str">
            <v>Confecção de lixeira em fibra Gless</v>
          </cell>
          <cell r="D289" t="str">
            <v>un</v>
          </cell>
          <cell r="F289">
            <v>76.87</v>
          </cell>
        </row>
        <row r="290">
          <cell r="B290" t="str">
            <v>18.26.072</v>
          </cell>
          <cell r="C290" t="str">
            <v>Colocação de calha em PVC para proteção de instalação elétrica aparente.</v>
          </cell>
          <cell r="D290" t="str">
            <v>m</v>
          </cell>
          <cell r="F290">
            <v>1.29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4"/>
  <sheetViews>
    <sheetView tabSelected="1" view="pageBreakPreview" topLeftCell="A8" zoomScale="85" zoomScaleNormal="100" zoomScaleSheetLayoutView="85" workbookViewId="0">
      <pane ySplit="780" topLeftCell="A265" activePane="bottomLeft"/>
      <selection activeCell="D1" sqref="D1:D1048576"/>
      <selection pane="bottomLeft" activeCell="F374" sqref="F374"/>
    </sheetView>
  </sheetViews>
  <sheetFormatPr defaultRowHeight="12.75" x14ac:dyDescent="0.2"/>
  <cols>
    <col min="1" max="1" width="7.140625" style="56" bestFit="1" customWidth="1"/>
    <col min="2" max="2" width="60.85546875" style="57" bestFit="1" customWidth="1"/>
    <col min="3" max="3" width="6.42578125" style="58" bestFit="1" customWidth="1"/>
    <col min="4" max="4" width="10.7109375" style="144" bestFit="1" customWidth="1"/>
    <col min="5" max="5" width="13.28515625" style="59" bestFit="1" customWidth="1"/>
    <col min="6" max="6" width="13.42578125" style="17" customWidth="1"/>
    <col min="7" max="7" width="13.7109375" style="17" bestFit="1" customWidth="1"/>
    <col min="8" max="8" width="10.5703125" style="17" customWidth="1"/>
    <col min="9" max="9" width="14.42578125" style="17" customWidth="1"/>
    <col min="10" max="10" width="13" style="17" bestFit="1" customWidth="1"/>
    <col min="11" max="11" width="13.7109375" style="17" bestFit="1" customWidth="1"/>
    <col min="12" max="12" width="14.5703125" style="17" bestFit="1" customWidth="1"/>
    <col min="13" max="16384" width="9.140625" style="17"/>
  </cols>
  <sheetData>
    <row r="1" spans="1:12" s="135" customFormat="1" ht="18.75" x14ac:dyDescent="0.3">
      <c r="A1" s="151"/>
      <c r="B1" s="151"/>
      <c r="C1" s="151"/>
      <c r="D1" s="151"/>
      <c r="E1" s="151"/>
      <c r="F1" s="151"/>
      <c r="G1" s="151"/>
      <c r="H1" s="134"/>
      <c r="I1" s="152" t="s">
        <v>619</v>
      </c>
      <c r="J1" s="152"/>
      <c r="K1" s="152"/>
      <c r="L1" s="152"/>
    </row>
    <row r="2" spans="1:12" s="135" customFormat="1" ht="18.75" x14ac:dyDescent="0.3">
      <c r="A2" s="150" t="s">
        <v>613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</row>
    <row r="3" spans="1:12" s="135" customFormat="1" ht="18.75" x14ac:dyDescent="0.3">
      <c r="A3" s="153" t="s">
        <v>614</v>
      </c>
      <c r="B3" s="154"/>
      <c r="C3" s="154"/>
      <c r="D3" s="154"/>
      <c r="E3" s="154"/>
      <c r="F3" s="154"/>
      <c r="G3" s="155" t="s">
        <v>620</v>
      </c>
      <c r="H3" s="155"/>
      <c r="I3" s="155"/>
      <c r="J3" s="155"/>
      <c r="K3" s="155"/>
      <c r="L3" s="155"/>
    </row>
    <row r="4" spans="1:12" s="135" customFormat="1" ht="18.75" x14ac:dyDescent="0.3">
      <c r="A4" s="149" t="s">
        <v>615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</row>
    <row r="5" spans="1:12" s="135" customFormat="1" ht="18.75" x14ac:dyDescent="0.3">
      <c r="A5" s="153" t="s">
        <v>616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</row>
    <row r="6" spans="1:12" s="135" customFormat="1" ht="15.75" customHeight="1" x14ac:dyDescent="0.3">
      <c r="A6" s="157" t="s">
        <v>589</v>
      </c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</row>
    <row r="7" spans="1:12" s="135" customFormat="1" ht="18.75" x14ac:dyDescent="0.3">
      <c r="A7" s="149" t="s">
        <v>617</v>
      </c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</row>
    <row r="8" spans="1:12" s="1" customFormat="1" ht="15.75" x14ac:dyDescent="0.25">
      <c r="A8" s="158" t="s">
        <v>0</v>
      </c>
      <c r="B8" s="159" t="s">
        <v>9</v>
      </c>
      <c r="C8" s="158" t="s">
        <v>11</v>
      </c>
      <c r="D8" s="161" t="s">
        <v>23</v>
      </c>
      <c r="E8" s="162" t="s">
        <v>24</v>
      </c>
      <c r="F8" s="162"/>
      <c r="G8" s="162"/>
      <c r="H8" s="162"/>
      <c r="I8" s="163" t="s">
        <v>25</v>
      </c>
      <c r="J8" s="163"/>
      <c r="K8" s="163"/>
      <c r="L8" s="163"/>
    </row>
    <row r="9" spans="1:12" s="1" customFormat="1" ht="15.75" x14ac:dyDescent="0.25">
      <c r="A9" s="158"/>
      <c r="B9" s="160"/>
      <c r="C9" s="158"/>
      <c r="D9" s="161"/>
      <c r="E9" s="2" t="s">
        <v>26</v>
      </c>
      <c r="F9" s="3" t="s">
        <v>27</v>
      </c>
      <c r="G9" s="145" t="s">
        <v>28</v>
      </c>
      <c r="H9" s="145" t="s">
        <v>29</v>
      </c>
      <c r="I9" s="145" t="s">
        <v>26</v>
      </c>
      <c r="J9" s="145" t="s">
        <v>27</v>
      </c>
      <c r="K9" s="145" t="s">
        <v>28</v>
      </c>
      <c r="L9" s="145" t="s">
        <v>30</v>
      </c>
    </row>
    <row r="10" spans="1:12" s="50" customFormat="1" x14ac:dyDescent="0.2">
      <c r="A10" s="63" t="s">
        <v>22</v>
      </c>
      <c r="B10" s="64" t="s">
        <v>78</v>
      </c>
      <c r="C10" s="65"/>
      <c r="D10" s="66"/>
      <c r="E10" s="67"/>
      <c r="F10" s="68"/>
      <c r="G10" s="69"/>
      <c r="H10" s="69"/>
      <c r="I10" s="69"/>
      <c r="J10" s="69"/>
      <c r="K10" s="69"/>
      <c r="L10" s="69"/>
    </row>
    <row r="11" spans="1:12" s="11" customFormat="1" x14ac:dyDescent="0.2">
      <c r="A11" s="70" t="s">
        <v>2</v>
      </c>
      <c r="B11" s="5" t="s">
        <v>1</v>
      </c>
      <c r="C11" s="6"/>
      <c r="D11" s="7"/>
      <c r="E11" s="71"/>
      <c r="F11" s="20"/>
      <c r="G11" s="9"/>
      <c r="H11" s="10"/>
      <c r="I11" s="9"/>
      <c r="J11" s="9"/>
      <c r="K11" s="9"/>
      <c r="L11" s="9"/>
    </row>
    <row r="12" spans="1:12" ht="25.5" x14ac:dyDescent="0.2">
      <c r="A12" s="72" t="s">
        <v>79</v>
      </c>
      <c r="B12" s="12" t="s">
        <v>32</v>
      </c>
      <c r="C12" s="13" t="s">
        <v>20</v>
      </c>
      <c r="D12" s="51">
        <v>406.65</v>
      </c>
      <c r="E12" s="73">
        <v>7.5</v>
      </c>
      <c r="F12" s="15"/>
      <c r="G12" s="15"/>
      <c r="H12" s="16">
        <f>G12+F12</f>
        <v>0</v>
      </c>
      <c r="I12" s="14">
        <f>ROUNDUP((D12*E12),2)</f>
        <v>3049.88</v>
      </c>
      <c r="J12" s="14">
        <f>ROUNDUP((F12*D12),2)</f>
        <v>0</v>
      </c>
      <c r="K12" s="15">
        <f>ROUNDUP((D12*G12),2)</f>
        <v>0</v>
      </c>
      <c r="L12" s="14">
        <f>K12+J12</f>
        <v>0</v>
      </c>
    </row>
    <row r="13" spans="1:12" s="11" customFormat="1" x14ac:dyDescent="0.2">
      <c r="A13" s="70" t="s">
        <v>80</v>
      </c>
      <c r="B13" s="5" t="s">
        <v>33</v>
      </c>
      <c r="C13" s="6"/>
      <c r="D13" s="7"/>
      <c r="E13" s="71"/>
      <c r="F13" s="19"/>
      <c r="G13" s="19"/>
      <c r="H13" s="10">
        <f t="shared" ref="H13:H76" si="0">G13+F13</f>
        <v>0</v>
      </c>
      <c r="I13" s="9">
        <f t="shared" ref="I13:I45" si="1">D13*E13</f>
        <v>0</v>
      </c>
      <c r="J13" s="9">
        <f t="shared" ref="J13:J45" si="2">F13*D13</f>
        <v>0</v>
      </c>
      <c r="K13" s="20">
        <f t="shared" ref="K13:K45" si="3">D13*G13</f>
        <v>0</v>
      </c>
      <c r="L13" s="9">
        <f t="shared" ref="L13:L76" si="4">K13+J13</f>
        <v>0</v>
      </c>
    </row>
    <row r="14" spans="1:12" ht="63.75" customHeight="1" x14ac:dyDescent="0.2">
      <c r="A14" s="72" t="s">
        <v>81</v>
      </c>
      <c r="B14" s="74" t="s">
        <v>42</v>
      </c>
      <c r="C14" s="75" t="s">
        <v>62</v>
      </c>
      <c r="D14" s="138">
        <v>395.45</v>
      </c>
      <c r="E14" s="73">
        <v>215.01</v>
      </c>
      <c r="F14" s="22"/>
      <c r="G14" s="22"/>
      <c r="H14" s="16">
        <f t="shared" si="0"/>
        <v>0</v>
      </c>
      <c r="I14" s="14">
        <f t="shared" ref="I14:I23" si="5">ROUNDUP((D14*E14),2)</f>
        <v>85025.709999999992</v>
      </c>
      <c r="J14" s="14">
        <f t="shared" ref="J14:J23" si="6">ROUNDUP((F14*D14),2)</f>
        <v>0</v>
      </c>
      <c r="K14" s="15">
        <f t="shared" ref="K14:K23" si="7">ROUNDUP((D14*G14),2)</f>
        <v>0</v>
      </c>
      <c r="L14" s="14">
        <f t="shared" si="4"/>
        <v>0</v>
      </c>
    </row>
    <row r="15" spans="1:12" ht="25.5" x14ac:dyDescent="0.2">
      <c r="A15" s="72" t="s">
        <v>82</v>
      </c>
      <c r="B15" s="74" t="s">
        <v>43</v>
      </c>
      <c r="C15" s="75" t="s">
        <v>21</v>
      </c>
      <c r="D15" s="76">
        <v>71.7</v>
      </c>
      <c r="E15" s="73">
        <v>16.760000000000002</v>
      </c>
      <c r="F15" s="22"/>
      <c r="G15" s="22"/>
      <c r="H15" s="16">
        <f t="shared" si="0"/>
        <v>0</v>
      </c>
      <c r="I15" s="14">
        <f t="shared" si="5"/>
        <v>1201.7</v>
      </c>
      <c r="J15" s="14">
        <f t="shared" si="6"/>
        <v>0</v>
      </c>
      <c r="K15" s="15">
        <f t="shared" si="7"/>
        <v>0</v>
      </c>
      <c r="L15" s="14">
        <f t="shared" si="4"/>
        <v>0</v>
      </c>
    </row>
    <row r="16" spans="1:12" ht="25.5" x14ac:dyDescent="0.2">
      <c r="A16" s="72" t="s">
        <v>83</v>
      </c>
      <c r="B16" s="74" t="s">
        <v>49</v>
      </c>
      <c r="C16" s="75" t="s">
        <v>21</v>
      </c>
      <c r="D16" s="76">
        <v>43.47</v>
      </c>
      <c r="E16" s="73">
        <v>6.29</v>
      </c>
      <c r="F16" s="21">
        <v>3.66</v>
      </c>
      <c r="G16" s="22"/>
      <c r="H16" s="16">
        <f t="shared" si="0"/>
        <v>3.66</v>
      </c>
      <c r="I16" s="14">
        <f t="shared" si="5"/>
        <v>273.43</v>
      </c>
      <c r="J16" s="14">
        <f t="shared" si="6"/>
        <v>159.10999999999999</v>
      </c>
      <c r="K16" s="15">
        <f t="shared" si="7"/>
        <v>0</v>
      </c>
      <c r="L16" s="14">
        <f t="shared" si="4"/>
        <v>159.10999999999999</v>
      </c>
    </row>
    <row r="17" spans="1:12" ht="38.25" x14ac:dyDescent="0.2">
      <c r="A17" s="72" t="s">
        <v>84</v>
      </c>
      <c r="B17" s="74" t="s">
        <v>50</v>
      </c>
      <c r="C17" s="75" t="s">
        <v>21</v>
      </c>
      <c r="D17" s="76">
        <v>2870.35</v>
      </c>
      <c r="E17" s="73">
        <v>3.6500000000000004</v>
      </c>
      <c r="F17" s="22"/>
      <c r="G17" s="22"/>
      <c r="H17" s="16">
        <f t="shared" si="0"/>
        <v>0</v>
      </c>
      <c r="I17" s="14">
        <f t="shared" si="5"/>
        <v>10476.780000000001</v>
      </c>
      <c r="J17" s="14">
        <f t="shared" si="6"/>
        <v>0</v>
      </c>
      <c r="K17" s="15">
        <f t="shared" si="7"/>
        <v>0</v>
      </c>
      <c r="L17" s="14">
        <f t="shared" si="4"/>
        <v>0</v>
      </c>
    </row>
    <row r="18" spans="1:12" ht="51" x14ac:dyDescent="0.2">
      <c r="A18" s="72" t="s">
        <v>85</v>
      </c>
      <c r="B18" s="74" t="s">
        <v>44</v>
      </c>
      <c r="C18" s="75" t="s">
        <v>20</v>
      </c>
      <c r="D18" s="76">
        <v>78.900000000000006</v>
      </c>
      <c r="E18" s="73">
        <v>66.199999999999989</v>
      </c>
      <c r="F18" s="22"/>
      <c r="G18" s="22"/>
      <c r="H18" s="16">
        <f t="shared" si="0"/>
        <v>0</v>
      </c>
      <c r="I18" s="14">
        <f t="shared" si="5"/>
        <v>5223.18</v>
      </c>
      <c r="J18" s="14">
        <f t="shared" si="6"/>
        <v>0</v>
      </c>
      <c r="K18" s="15">
        <f t="shared" si="7"/>
        <v>0</v>
      </c>
      <c r="L18" s="14">
        <f t="shared" si="4"/>
        <v>0</v>
      </c>
    </row>
    <row r="19" spans="1:12" ht="38.25" x14ac:dyDescent="0.2">
      <c r="A19" s="72" t="s">
        <v>86</v>
      </c>
      <c r="B19" s="74" t="s">
        <v>51</v>
      </c>
      <c r="C19" s="75" t="s">
        <v>20</v>
      </c>
      <c r="D19" s="76">
        <v>4.08</v>
      </c>
      <c r="E19" s="73">
        <v>104.78</v>
      </c>
      <c r="F19" s="21"/>
      <c r="G19" s="22"/>
      <c r="H19" s="16">
        <f t="shared" si="0"/>
        <v>0</v>
      </c>
      <c r="I19" s="14">
        <f t="shared" si="5"/>
        <v>427.51</v>
      </c>
      <c r="J19" s="14">
        <f t="shared" si="6"/>
        <v>0</v>
      </c>
      <c r="K19" s="15">
        <f t="shared" si="7"/>
        <v>0</v>
      </c>
      <c r="L19" s="14">
        <f t="shared" si="4"/>
        <v>0</v>
      </c>
    </row>
    <row r="20" spans="1:12" ht="51" x14ac:dyDescent="0.2">
      <c r="A20" s="72" t="s">
        <v>87</v>
      </c>
      <c r="B20" s="74" t="s">
        <v>45</v>
      </c>
      <c r="C20" s="75" t="s">
        <v>20</v>
      </c>
      <c r="D20" s="76">
        <v>37</v>
      </c>
      <c r="E20" s="73">
        <v>104.78</v>
      </c>
      <c r="F20" s="21"/>
      <c r="G20" s="22"/>
      <c r="H20" s="16">
        <f t="shared" si="0"/>
        <v>0</v>
      </c>
      <c r="I20" s="14">
        <f t="shared" si="5"/>
        <v>3876.86</v>
      </c>
      <c r="J20" s="14">
        <f t="shared" si="6"/>
        <v>0</v>
      </c>
      <c r="K20" s="15">
        <f t="shared" si="7"/>
        <v>0</v>
      </c>
      <c r="L20" s="14">
        <f t="shared" si="4"/>
        <v>0</v>
      </c>
    </row>
    <row r="21" spans="1:12" ht="25.5" x14ac:dyDescent="0.2">
      <c r="A21" s="72" t="s">
        <v>88</v>
      </c>
      <c r="B21" s="74" t="s">
        <v>52</v>
      </c>
      <c r="C21" s="75" t="s">
        <v>20</v>
      </c>
      <c r="D21" s="76">
        <v>7.68</v>
      </c>
      <c r="E21" s="73">
        <v>104.78</v>
      </c>
      <c r="F21" s="21"/>
      <c r="G21" s="22"/>
      <c r="H21" s="16">
        <f t="shared" si="0"/>
        <v>0</v>
      </c>
      <c r="I21" s="14">
        <f t="shared" si="5"/>
        <v>804.72</v>
      </c>
      <c r="J21" s="14">
        <f t="shared" si="6"/>
        <v>0</v>
      </c>
      <c r="K21" s="15">
        <f t="shared" si="7"/>
        <v>0</v>
      </c>
      <c r="L21" s="14">
        <f t="shared" si="4"/>
        <v>0</v>
      </c>
    </row>
    <row r="22" spans="1:12" ht="38.25" x14ac:dyDescent="0.2">
      <c r="A22" s="72" t="s">
        <v>89</v>
      </c>
      <c r="B22" s="74" t="s">
        <v>46</v>
      </c>
      <c r="C22" s="75" t="s">
        <v>20</v>
      </c>
      <c r="D22" s="76">
        <v>453.12</v>
      </c>
      <c r="E22" s="73">
        <v>108.56</v>
      </c>
      <c r="F22" s="21"/>
      <c r="G22" s="22"/>
      <c r="H22" s="16">
        <f t="shared" si="0"/>
        <v>0</v>
      </c>
      <c r="I22" s="14">
        <f t="shared" si="5"/>
        <v>49190.71</v>
      </c>
      <c r="J22" s="14">
        <f t="shared" si="6"/>
        <v>0</v>
      </c>
      <c r="K22" s="15">
        <f t="shared" si="7"/>
        <v>0</v>
      </c>
      <c r="L22" s="14">
        <f t="shared" si="4"/>
        <v>0</v>
      </c>
    </row>
    <row r="23" spans="1:12" ht="25.5" x14ac:dyDescent="0.2">
      <c r="A23" s="72" t="s">
        <v>90</v>
      </c>
      <c r="B23" s="12" t="s">
        <v>47</v>
      </c>
      <c r="C23" s="75" t="s">
        <v>21</v>
      </c>
      <c r="D23" s="76">
        <v>479.35</v>
      </c>
      <c r="E23" s="73">
        <v>22.3</v>
      </c>
      <c r="F23" s="21"/>
      <c r="G23" s="22"/>
      <c r="H23" s="16">
        <f t="shared" si="0"/>
        <v>0</v>
      </c>
      <c r="I23" s="14">
        <f t="shared" si="5"/>
        <v>10689.51</v>
      </c>
      <c r="J23" s="14">
        <f t="shared" si="6"/>
        <v>0</v>
      </c>
      <c r="K23" s="15">
        <f t="shared" si="7"/>
        <v>0</v>
      </c>
      <c r="L23" s="14">
        <f t="shared" si="4"/>
        <v>0</v>
      </c>
    </row>
    <row r="24" spans="1:12" s="11" customFormat="1" x14ac:dyDescent="0.2">
      <c r="A24" s="70" t="s">
        <v>91</v>
      </c>
      <c r="B24" s="5" t="s">
        <v>53</v>
      </c>
      <c r="C24" s="6"/>
      <c r="D24" s="7"/>
      <c r="E24" s="71"/>
      <c r="F24" s="18"/>
      <c r="G24" s="19"/>
      <c r="H24" s="10">
        <f t="shared" si="0"/>
        <v>0</v>
      </c>
      <c r="I24" s="9">
        <f t="shared" si="1"/>
        <v>0</v>
      </c>
      <c r="J24" s="9">
        <f t="shared" si="2"/>
        <v>0</v>
      </c>
      <c r="K24" s="20">
        <f t="shared" si="3"/>
        <v>0</v>
      </c>
      <c r="L24" s="9">
        <f t="shared" si="4"/>
        <v>0</v>
      </c>
    </row>
    <row r="25" spans="1:12" ht="25.5" x14ac:dyDescent="0.2">
      <c r="A25" s="72" t="s">
        <v>92</v>
      </c>
      <c r="B25" s="74" t="s">
        <v>43</v>
      </c>
      <c r="C25" s="75" t="s">
        <v>21</v>
      </c>
      <c r="D25" s="51">
        <v>71.7</v>
      </c>
      <c r="E25" s="73">
        <v>307.13000000000017</v>
      </c>
      <c r="F25" s="21">
        <v>75.98</v>
      </c>
      <c r="G25" s="22">
        <v>21.04</v>
      </c>
      <c r="H25" s="16">
        <f t="shared" si="0"/>
        <v>97.02000000000001</v>
      </c>
      <c r="I25" s="14">
        <f t="shared" ref="I25:I27" si="8">ROUNDUP((D25*E25),2)</f>
        <v>22021.23</v>
      </c>
      <c r="J25" s="14">
        <f t="shared" ref="J25:J27" si="9">ROUNDUP((F25*D25),2)</f>
        <v>5447.77</v>
      </c>
      <c r="K25" s="15">
        <f t="shared" ref="K25:K27" si="10">ROUNDUP((D25*G25),2)</f>
        <v>1508.57</v>
      </c>
      <c r="L25" s="14">
        <f t="shared" si="4"/>
        <v>6956.34</v>
      </c>
    </row>
    <row r="26" spans="1:12" ht="25.5" x14ac:dyDescent="0.2">
      <c r="A26" s="72" t="s">
        <v>93</v>
      </c>
      <c r="B26" s="74" t="s">
        <v>54</v>
      </c>
      <c r="C26" s="75" t="s">
        <v>20</v>
      </c>
      <c r="D26" s="51">
        <v>4.1100000000000003</v>
      </c>
      <c r="E26" s="73">
        <v>1695.22</v>
      </c>
      <c r="F26" s="21"/>
      <c r="G26" s="22"/>
      <c r="H26" s="16">
        <f t="shared" si="0"/>
        <v>0</v>
      </c>
      <c r="I26" s="14">
        <f t="shared" si="8"/>
        <v>6967.3600000000006</v>
      </c>
      <c r="J26" s="14">
        <f t="shared" si="9"/>
        <v>0</v>
      </c>
      <c r="K26" s="15">
        <f t="shared" si="10"/>
        <v>0</v>
      </c>
      <c r="L26" s="14">
        <f t="shared" si="4"/>
        <v>0</v>
      </c>
    </row>
    <row r="27" spans="1:12" ht="25.5" x14ac:dyDescent="0.2">
      <c r="A27" s="72" t="s">
        <v>94</v>
      </c>
      <c r="B27" s="74" t="s">
        <v>49</v>
      </c>
      <c r="C27" s="75" t="s">
        <v>21</v>
      </c>
      <c r="D27" s="51">
        <v>43.47</v>
      </c>
      <c r="E27" s="73">
        <v>122.85</v>
      </c>
      <c r="F27" s="21"/>
      <c r="G27" s="22">
        <v>1.21</v>
      </c>
      <c r="H27" s="16">
        <f t="shared" si="0"/>
        <v>1.21</v>
      </c>
      <c r="I27" s="14">
        <f t="shared" si="8"/>
        <v>5340.29</v>
      </c>
      <c r="J27" s="14">
        <f t="shared" si="9"/>
        <v>0</v>
      </c>
      <c r="K27" s="15">
        <f t="shared" si="10"/>
        <v>52.6</v>
      </c>
      <c r="L27" s="14">
        <f t="shared" si="4"/>
        <v>52.6</v>
      </c>
    </row>
    <row r="28" spans="1:12" s="11" customFormat="1" x14ac:dyDescent="0.2">
      <c r="A28" s="70" t="s">
        <v>95</v>
      </c>
      <c r="B28" s="5" t="s">
        <v>55</v>
      </c>
      <c r="C28" s="6"/>
      <c r="D28" s="7"/>
      <c r="E28" s="71"/>
      <c r="F28" s="18"/>
      <c r="G28" s="19"/>
      <c r="H28" s="10">
        <f t="shared" si="0"/>
        <v>0</v>
      </c>
      <c r="I28" s="9">
        <f t="shared" si="1"/>
        <v>0</v>
      </c>
      <c r="J28" s="9">
        <f t="shared" si="2"/>
        <v>0</v>
      </c>
      <c r="K28" s="20">
        <f t="shared" si="3"/>
        <v>0</v>
      </c>
      <c r="L28" s="9">
        <f t="shared" si="4"/>
        <v>0</v>
      </c>
    </row>
    <row r="29" spans="1:12" x14ac:dyDescent="0.2">
      <c r="A29" s="72" t="s">
        <v>96</v>
      </c>
      <c r="B29" s="74" t="s">
        <v>13</v>
      </c>
      <c r="C29" s="75" t="s">
        <v>20</v>
      </c>
      <c r="D29" s="51">
        <v>40.35</v>
      </c>
      <c r="E29" s="73">
        <v>202.03000000000003</v>
      </c>
      <c r="F29" s="21"/>
      <c r="G29" s="22">
        <v>21.92</v>
      </c>
      <c r="H29" s="16">
        <f t="shared" si="0"/>
        <v>21.92</v>
      </c>
      <c r="I29" s="14">
        <f t="shared" ref="I29:I36" si="11">ROUNDUP((D29*E29),2)</f>
        <v>8151.92</v>
      </c>
      <c r="J29" s="14">
        <f t="shared" ref="J29:J36" si="12">ROUNDUP((F29*D29),2)</f>
        <v>0</v>
      </c>
      <c r="K29" s="15">
        <f t="shared" ref="K29:K36" si="13">ROUNDUP((D29*G29),2)</f>
        <v>884.48</v>
      </c>
      <c r="L29" s="14">
        <f t="shared" si="4"/>
        <v>884.48</v>
      </c>
    </row>
    <row r="30" spans="1:12" ht="38.25" x14ac:dyDescent="0.2">
      <c r="A30" s="72" t="s">
        <v>97</v>
      </c>
      <c r="B30" s="74" t="s">
        <v>56</v>
      </c>
      <c r="C30" s="75" t="s">
        <v>21</v>
      </c>
      <c r="D30" s="51">
        <v>1934.52</v>
      </c>
      <c r="E30" s="73">
        <v>34.57</v>
      </c>
      <c r="F30" s="21">
        <v>40.130000000000003</v>
      </c>
      <c r="G30" s="22">
        <v>12.2</v>
      </c>
      <c r="H30" s="16">
        <f t="shared" si="0"/>
        <v>52.33</v>
      </c>
      <c r="I30" s="14">
        <f t="shared" si="11"/>
        <v>66876.36</v>
      </c>
      <c r="J30" s="14">
        <f t="shared" si="12"/>
        <v>77632.289999999994</v>
      </c>
      <c r="K30" s="15">
        <f t="shared" si="13"/>
        <v>23601.149999999998</v>
      </c>
      <c r="L30" s="14">
        <f t="shared" si="4"/>
        <v>101233.43999999999</v>
      </c>
    </row>
    <row r="31" spans="1:12" ht="38.25" x14ac:dyDescent="0.2">
      <c r="A31" s="72" t="s">
        <v>98</v>
      </c>
      <c r="B31" s="74" t="s">
        <v>57</v>
      </c>
      <c r="C31" s="75" t="s">
        <v>21</v>
      </c>
      <c r="D31" s="51">
        <v>2889.35</v>
      </c>
      <c r="E31" s="73">
        <v>55.080000000000005</v>
      </c>
      <c r="F31" s="21"/>
      <c r="G31" s="22">
        <v>6.63</v>
      </c>
      <c r="H31" s="16">
        <f t="shared" si="0"/>
        <v>6.63</v>
      </c>
      <c r="I31" s="14">
        <f t="shared" si="11"/>
        <v>159145.40000000002</v>
      </c>
      <c r="J31" s="14">
        <f t="shared" si="12"/>
        <v>0</v>
      </c>
      <c r="K31" s="15">
        <f t="shared" si="13"/>
        <v>19156.399999999998</v>
      </c>
      <c r="L31" s="14">
        <f t="shared" si="4"/>
        <v>19156.399999999998</v>
      </c>
    </row>
    <row r="32" spans="1:12" ht="38.25" x14ac:dyDescent="0.2">
      <c r="A32" s="72" t="s">
        <v>99</v>
      </c>
      <c r="B32" s="74" t="s">
        <v>58</v>
      </c>
      <c r="C32" s="75" t="s">
        <v>21</v>
      </c>
      <c r="D32" s="51">
        <v>3360.22</v>
      </c>
      <c r="E32" s="73">
        <v>91.88</v>
      </c>
      <c r="F32" s="21"/>
      <c r="G32" s="22"/>
      <c r="H32" s="16">
        <f t="shared" si="0"/>
        <v>0</v>
      </c>
      <c r="I32" s="14">
        <f t="shared" si="11"/>
        <v>308737.02</v>
      </c>
      <c r="J32" s="14">
        <f t="shared" si="12"/>
        <v>0</v>
      </c>
      <c r="K32" s="15">
        <f t="shared" si="13"/>
        <v>0</v>
      </c>
      <c r="L32" s="14">
        <f t="shared" si="4"/>
        <v>0</v>
      </c>
    </row>
    <row r="33" spans="1:12" ht="51" x14ac:dyDescent="0.2">
      <c r="A33" s="72" t="s">
        <v>100</v>
      </c>
      <c r="B33" s="74" t="s">
        <v>44</v>
      </c>
      <c r="C33" s="75" t="s">
        <v>20</v>
      </c>
      <c r="D33" s="51">
        <v>78.900000000000006</v>
      </c>
      <c r="E33" s="73">
        <v>354.88999999999993</v>
      </c>
      <c r="F33" s="21"/>
      <c r="G33" s="22"/>
      <c r="H33" s="16">
        <f t="shared" si="0"/>
        <v>0</v>
      </c>
      <c r="I33" s="14">
        <f t="shared" si="11"/>
        <v>28000.829999999998</v>
      </c>
      <c r="J33" s="14">
        <f t="shared" si="12"/>
        <v>0</v>
      </c>
      <c r="K33" s="15">
        <f t="shared" si="13"/>
        <v>0</v>
      </c>
      <c r="L33" s="14">
        <f t="shared" si="4"/>
        <v>0</v>
      </c>
    </row>
    <row r="34" spans="1:12" x14ac:dyDescent="0.2">
      <c r="A34" s="72" t="s">
        <v>101</v>
      </c>
      <c r="B34" s="74" t="s">
        <v>59</v>
      </c>
      <c r="C34" s="75" t="s">
        <v>62</v>
      </c>
      <c r="D34" s="51">
        <v>33.82</v>
      </c>
      <c r="E34" s="73">
        <v>38.500000000000007</v>
      </c>
      <c r="F34" s="21"/>
      <c r="G34" s="22"/>
      <c r="H34" s="16">
        <f t="shared" si="0"/>
        <v>0</v>
      </c>
      <c r="I34" s="14">
        <f t="shared" si="11"/>
        <v>1302.07</v>
      </c>
      <c r="J34" s="14">
        <f t="shared" si="12"/>
        <v>0</v>
      </c>
      <c r="K34" s="15">
        <f t="shared" si="13"/>
        <v>0</v>
      </c>
      <c r="L34" s="14">
        <f t="shared" si="4"/>
        <v>0</v>
      </c>
    </row>
    <row r="35" spans="1:12" ht="25.5" x14ac:dyDescent="0.2">
      <c r="A35" s="72" t="s">
        <v>102</v>
      </c>
      <c r="B35" s="74" t="s">
        <v>60</v>
      </c>
      <c r="C35" s="75" t="s">
        <v>62</v>
      </c>
      <c r="D35" s="51">
        <v>60.35</v>
      </c>
      <c r="E35" s="73">
        <v>85</v>
      </c>
      <c r="F35" s="21"/>
      <c r="G35" s="22"/>
      <c r="H35" s="16">
        <f t="shared" si="0"/>
        <v>0</v>
      </c>
      <c r="I35" s="14">
        <f t="shared" si="11"/>
        <v>5129.75</v>
      </c>
      <c r="J35" s="14">
        <f t="shared" si="12"/>
        <v>0</v>
      </c>
      <c r="K35" s="15">
        <f t="shared" si="13"/>
        <v>0</v>
      </c>
      <c r="L35" s="14">
        <f t="shared" si="4"/>
        <v>0</v>
      </c>
    </row>
    <row r="36" spans="1:12" ht="25.5" x14ac:dyDescent="0.2">
      <c r="A36" s="72" t="s">
        <v>103</v>
      </c>
      <c r="B36" s="74" t="s">
        <v>61</v>
      </c>
      <c r="C36" s="75" t="s">
        <v>62</v>
      </c>
      <c r="D36" s="51">
        <v>45.4</v>
      </c>
      <c r="E36" s="73">
        <v>85</v>
      </c>
      <c r="F36" s="21"/>
      <c r="G36" s="22"/>
      <c r="H36" s="16">
        <f t="shared" si="0"/>
        <v>0</v>
      </c>
      <c r="I36" s="14">
        <f t="shared" si="11"/>
        <v>3859</v>
      </c>
      <c r="J36" s="14">
        <f t="shared" si="12"/>
        <v>0</v>
      </c>
      <c r="K36" s="15">
        <f t="shared" si="13"/>
        <v>0</v>
      </c>
      <c r="L36" s="14">
        <f t="shared" si="4"/>
        <v>0</v>
      </c>
    </row>
    <row r="37" spans="1:12" s="11" customFormat="1" x14ac:dyDescent="0.2">
      <c r="A37" s="70" t="s">
        <v>104</v>
      </c>
      <c r="B37" s="5" t="s">
        <v>71</v>
      </c>
      <c r="C37" s="6"/>
      <c r="D37" s="7"/>
      <c r="E37" s="71"/>
      <c r="F37" s="18"/>
      <c r="G37" s="19"/>
      <c r="H37" s="10">
        <f t="shared" si="0"/>
        <v>0</v>
      </c>
      <c r="I37" s="9">
        <f t="shared" si="1"/>
        <v>0</v>
      </c>
      <c r="J37" s="9">
        <f t="shared" si="2"/>
        <v>0</v>
      </c>
      <c r="K37" s="20">
        <f t="shared" si="3"/>
        <v>0</v>
      </c>
      <c r="L37" s="9">
        <f t="shared" si="4"/>
        <v>0</v>
      </c>
    </row>
    <row r="38" spans="1:12" ht="51" x14ac:dyDescent="0.2">
      <c r="A38" s="72" t="s">
        <v>105</v>
      </c>
      <c r="B38" s="74" t="s">
        <v>72</v>
      </c>
      <c r="C38" s="75" t="s">
        <v>20</v>
      </c>
      <c r="D38" s="51">
        <v>70.61</v>
      </c>
      <c r="E38" s="73">
        <v>1055.18</v>
      </c>
      <c r="F38" s="21"/>
      <c r="G38" s="22"/>
      <c r="H38" s="16">
        <f t="shared" si="0"/>
        <v>0</v>
      </c>
      <c r="I38" s="14">
        <f t="shared" ref="I38:I44" si="14">ROUNDUP((D38*E38),2)</f>
        <v>74506.259999999995</v>
      </c>
      <c r="J38" s="14">
        <f t="shared" ref="J38:J44" si="15">ROUNDUP((F38*D38),2)</f>
        <v>0</v>
      </c>
      <c r="K38" s="15">
        <f t="shared" ref="K38:K44" si="16">ROUNDUP((D38*G38),2)</f>
        <v>0</v>
      </c>
      <c r="L38" s="14">
        <f t="shared" si="4"/>
        <v>0</v>
      </c>
    </row>
    <row r="39" spans="1:12" ht="38.25" x14ac:dyDescent="0.2">
      <c r="A39" s="72" t="s">
        <v>106</v>
      </c>
      <c r="B39" s="74" t="s">
        <v>549</v>
      </c>
      <c r="C39" s="75" t="s">
        <v>20</v>
      </c>
      <c r="D39" s="51">
        <v>4.08</v>
      </c>
      <c r="E39" s="73">
        <v>3632.9099999999985</v>
      </c>
      <c r="F39" s="22"/>
      <c r="G39" s="22"/>
      <c r="H39" s="16">
        <f t="shared" si="0"/>
        <v>0</v>
      </c>
      <c r="I39" s="14">
        <f t="shared" si="14"/>
        <v>14822.28</v>
      </c>
      <c r="J39" s="14">
        <f t="shared" si="15"/>
        <v>0</v>
      </c>
      <c r="K39" s="15">
        <f t="shared" si="16"/>
        <v>0</v>
      </c>
      <c r="L39" s="14">
        <f t="shared" si="4"/>
        <v>0</v>
      </c>
    </row>
    <row r="40" spans="1:12" ht="38.25" x14ac:dyDescent="0.2">
      <c r="A40" s="72" t="s">
        <v>107</v>
      </c>
      <c r="B40" s="74" t="s">
        <v>73</v>
      </c>
      <c r="C40" s="75" t="s">
        <v>20</v>
      </c>
      <c r="D40" s="51">
        <v>6.86</v>
      </c>
      <c r="E40" s="73">
        <v>1544.4700000000003</v>
      </c>
      <c r="F40" s="22"/>
      <c r="G40" s="22"/>
      <c r="H40" s="16">
        <f t="shared" si="0"/>
        <v>0</v>
      </c>
      <c r="I40" s="14">
        <f t="shared" si="14"/>
        <v>10595.07</v>
      </c>
      <c r="J40" s="14">
        <f t="shared" si="15"/>
        <v>0</v>
      </c>
      <c r="K40" s="15">
        <f t="shared" si="16"/>
        <v>0</v>
      </c>
      <c r="L40" s="14">
        <f t="shared" si="4"/>
        <v>0</v>
      </c>
    </row>
    <row r="41" spans="1:12" ht="25.5" x14ac:dyDescent="0.2">
      <c r="A41" s="72" t="s">
        <v>108</v>
      </c>
      <c r="B41" s="74" t="s">
        <v>74</v>
      </c>
      <c r="C41" s="75" t="s">
        <v>20</v>
      </c>
      <c r="D41" s="51">
        <v>37.24</v>
      </c>
      <c r="E41" s="73">
        <v>1092.01</v>
      </c>
      <c r="F41" s="22"/>
      <c r="G41" s="22"/>
      <c r="H41" s="16">
        <f t="shared" si="0"/>
        <v>0</v>
      </c>
      <c r="I41" s="14">
        <f t="shared" si="14"/>
        <v>40666.46</v>
      </c>
      <c r="J41" s="14">
        <f t="shared" si="15"/>
        <v>0</v>
      </c>
      <c r="K41" s="15">
        <f t="shared" si="16"/>
        <v>0</v>
      </c>
      <c r="L41" s="14">
        <f t="shared" si="4"/>
        <v>0</v>
      </c>
    </row>
    <row r="42" spans="1:12" ht="51" x14ac:dyDescent="0.2">
      <c r="A42" s="72" t="s">
        <v>109</v>
      </c>
      <c r="B42" s="74" t="s">
        <v>75</v>
      </c>
      <c r="C42" s="75" t="s">
        <v>20</v>
      </c>
      <c r="D42" s="51">
        <v>36.82</v>
      </c>
      <c r="E42" s="73">
        <v>2584.9</v>
      </c>
      <c r="F42" s="22"/>
      <c r="G42" s="22"/>
      <c r="H42" s="16">
        <f t="shared" si="0"/>
        <v>0</v>
      </c>
      <c r="I42" s="14">
        <f t="shared" si="14"/>
        <v>95176.01999999999</v>
      </c>
      <c r="J42" s="14">
        <f t="shared" si="15"/>
        <v>0</v>
      </c>
      <c r="K42" s="15">
        <f t="shared" si="16"/>
        <v>0</v>
      </c>
      <c r="L42" s="14">
        <f t="shared" si="4"/>
        <v>0</v>
      </c>
    </row>
    <row r="43" spans="1:12" ht="51" x14ac:dyDescent="0.2">
      <c r="A43" s="72" t="s">
        <v>110</v>
      </c>
      <c r="B43" s="74" t="s">
        <v>76</v>
      </c>
      <c r="C43" s="75" t="s">
        <v>20</v>
      </c>
      <c r="D43" s="51">
        <v>46.33</v>
      </c>
      <c r="E43" s="73">
        <v>1204.72</v>
      </c>
      <c r="F43" s="22"/>
      <c r="G43" s="22"/>
      <c r="H43" s="16">
        <f t="shared" si="0"/>
        <v>0</v>
      </c>
      <c r="I43" s="14">
        <f t="shared" si="14"/>
        <v>55814.68</v>
      </c>
      <c r="J43" s="14">
        <f t="shared" si="15"/>
        <v>0</v>
      </c>
      <c r="K43" s="15">
        <f t="shared" si="16"/>
        <v>0</v>
      </c>
      <c r="L43" s="14">
        <f t="shared" si="4"/>
        <v>0</v>
      </c>
    </row>
    <row r="44" spans="1:12" ht="51" x14ac:dyDescent="0.2">
      <c r="A44" s="72" t="s">
        <v>111</v>
      </c>
      <c r="B44" s="74" t="s">
        <v>77</v>
      </c>
      <c r="C44" s="75" t="s">
        <v>20</v>
      </c>
      <c r="D44" s="51">
        <v>90.44</v>
      </c>
      <c r="E44" s="73">
        <v>1232.1099999999999</v>
      </c>
      <c r="F44" s="22"/>
      <c r="G44" s="22"/>
      <c r="H44" s="16">
        <f t="shared" si="0"/>
        <v>0</v>
      </c>
      <c r="I44" s="14">
        <f t="shared" si="14"/>
        <v>111432.03</v>
      </c>
      <c r="J44" s="14">
        <f t="shared" si="15"/>
        <v>0</v>
      </c>
      <c r="K44" s="15">
        <f t="shared" si="16"/>
        <v>0</v>
      </c>
      <c r="L44" s="14">
        <f t="shared" si="4"/>
        <v>0</v>
      </c>
    </row>
    <row r="45" spans="1:12" s="11" customFormat="1" x14ac:dyDescent="0.2">
      <c r="A45" s="70" t="s">
        <v>112</v>
      </c>
      <c r="B45" s="5" t="s">
        <v>114</v>
      </c>
      <c r="C45" s="6"/>
      <c r="D45" s="7"/>
      <c r="E45" s="71"/>
      <c r="F45" s="19"/>
      <c r="G45" s="19"/>
      <c r="H45" s="10">
        <f t="shared" si="0"/>
        <v>0</v>
      </c>
      <c r="I45" s="9">
        <f t="shared" si="1"/>
        <v>0</v>
      </c>
      <c r="J45" s="9">
        <f t="shared" si="2"/>
        <v>0</v>
      </c>
      <c r="K45" s="20">
        <f t="shared" si="3"/>
        <v>0</v>
      </c>
      <c r="L45" s="9">
        <f t="shared" si="4"/>
        <v>0</v>
      </c>
    </row>
    <row r="46" spans="1:12" ht="25.5" x14ac:dyDescent="0.2">
      <c r="A46" s="72" t="s">
        <v>113</v>
      </c>
      <c r="B46" s="74" t="s">
        <v>115</v>
      </c>
      <c r="C46" s="75" t="s">
        <v>20</v>
      </c>
      <c r="D46" s="51">
        <v>40.35</v>
      </c>
      <c r="E46" s="73">
        <v>1204.72</v>
      </c>
      <c r="F46" s="22"/>
      <c r="G46" s="22"/>
      <c r="H46" s="16">
        <f t="shared" si="0"/>
        <v>0</v>
      </c>
      <c r="I46" s="14">
        <f t="shared" ref="I46:I54" si="17">ROUNDUP((D46*E46),2)</f>
        <v>48610.46</v>
      </c>
      <c r="J46" s="14">
        <f t="shared" ref="J46:J54" si="18">ROUNDUP((F46*D46),2)</f>
        <v>0</v>
      </c>
      <c r="K46" s="15">
        <f t="shared" ref="K46:K54" si="19">ROUNDUP((D46*G46),2)</f>
        <v>0</v>
      </c>
      <c r="L46" s="14">
        <f t="shared" si="4"/>
        <v>0</v>
      </c>
    </row>
    <row r="47" spans="1:12" ht="38.25" x14ac:dyDescent="0.2">
      <c r="A47" s="72" t="s">
        <v>124</v>
      </c>
      <c r="B47" s="74" t="s">
        <v>116</v>
      </c>
      <c r="C47" s="75" t="s">
        <v>20</v>
      </c>
      <c r="D47" s="51">
        <v>40.74</v>
      </c>
      <c r="E47" s="73">
        <v>1204.72</v>
      </c>
      <c r="F47" s="22"/>
      <c r="G47" s="22"/>
      <c r="H47" s="16">
        <f t="shared" si="0"/>
        <v>0</v>
      </c>
      <c r="I47" s="14">
        <f t="shared" si="17"/>
        <v>49080.3</v>
      </c>
      <c r="J47" s="14">
        <f t="shared" si="18"/>
        <v>0</v>
      </c>
      <c r="K47" s="15">
        <f t="shared" si="19"/>
        <v>0</v>
      </c>
      <c r="L47" s="14">
        <f t="shared" si="4"/>
        <v>0</v>
      </c>
    </row>
    <row r="48" spans="1:12" ht="38.25" x14ac:dyDescent="0.2">
      <c r="A48" s="72" t="s">
        <v>125</v>
      </c>
      <c r="B48" s="74" t="s">
        <v>117</v>
      </c>
      <c r="C48" s="75" t="s">
        <v>20</v>
      </c>
      <c r="D48" s="51">
        <v>44.76</v>
      </c>
      <c r="E48" s="73">
        <v>1204.72</v>
      </c>
      <c r="F48" s="22"/>
      <c r="G48" s="22"/>
      <c r="H48" s="16">
        <f t="shared" si="0"/>
        <v>0</v>
      </c>
      <c r="I48" s="14">
        <f t="shared" si="17"/>
        <v>53923.270000000004</v>
      </c>
      <c r="J48" s="14">
        <f t="shared" si="18"/>
        <v>0</v>
      </c>
      <c r="K48" s="15">
        <f t="shared" si="19"/>
        <v>0</v>
      </c>
      <c r="L48" s="14">
        <f t="shared" si="4"/>
        <v>0</v>
      </c>
    </row>
    <row r="49" spans="1:12" ht="25.5" x14ac:dyDescent="0.2">
      <c r="A49" s="72" t="s">
        <v>126</v>
      </c>
      <c r="B49" s="74" t="s">
        <v>118</v>
      </c>
      <c r="C49" s="75" t="s">
        <v>20</v>
      </c>
      <c r="D49" s="51">
        <v>42.76</v>
      </c>
      <c r="E49" s="73">
        <v>948.40000000000009</v>
      </c>
      <c r="F49" s="22"/>
      <c r="G49" s="22"/>
      <c r="H49" s="16">
        <f t="shared" si="0"/>
        <v>0</v>
      </c>
      <c r="I49" s="14">
        <f t="shared" si="17"/>
        <v>40553.590000000004</v>
      </c>
      <c r="J49" s="14">
        <f t="shared" si="18"/>
        <v>0</v>
      </c>
      <c r="K49" s="15">
        <f t="shared" si="19"/>
        <v>0</v>
      </c>
      <c r="L49" s="14">
        <f t="shared" si="4"/>
        <v>0</v>
      </c>
    </row>
    <row r="50" spans="1:12" ht="25.5" x14ac:dyDescent="0.2">
      <c r="A50" s="72" t="s">
        <v>127</v>
      </c>
      <c r="B50" s="74" t="s">
        <v>119</v>
      </c>
      <c r="C50" s="75" t="s">
        <v>20</v>
      </c>
      <c r="D50" s="51">
        <v>98.21</v>
      </c>
      <c r="E50" s="73">
        <v>91.4</v>
      </c>
      <c r="F50" s="22"/>
      <c r="G50" s="22"/>
      <c r="H50" s="16">
        <f t="shared" si="0"/>
        <v>0</v>
      </c>
      <c r="I50" s="14">
        <f t="shared" si="17"/>
        <v>8976.4</v>
      </c>
      <c r="J50" s="14">
        <f t="shared" si="18"/>
        <v>0</v>
      </c>
      <c r="K50" s="15">
        <f t="shared" si="19"/>
        <v>0</v>
      </c>
      <c r="L50" s="14">
        <f t="shared" si="4"/>
        <v>0</v>
      </c>
    </row>
    <row r="51" spans="1:12" ht="38.25" x14ac:dyDescent="0.2">
      <c r="A51" s="72" t="s">
        <v>128</v>
      </c>
      <c r="B51" s="74" t="s">
        <v>120</v>
      </c>
      <c r="C51" s="75" t="s">
        <v>20</v>
      </c>
      <c r="D51" s="51">
        <v>51.82</v>
      </c>
      <c r="E51" s="73">
        <v>82.32</v>
      </c>
      <c r="F51" s="22"/>
      <c r="G51" s="22"/>
      <c r="H51" s="16">
        <f t="shared" si="0"/>
        <v>0</v>
      </c>
      <c r="I51" s="14">
        <f t="shared" si="17"/>
        <v>4265.83</v>
      </c>
      <c r="J51" s="14">
        <f t="shared" si="18"/>
        <v>0</v>
      </c>
      <c r="K51" s="15">
        <f t="shared" si="19"/>
        <v>0</v>
      </c>
      <c r="L51" s="14">
        <f t="shared" si="4"/>
        <v>0</v>
      </c>
    </row>
    <row r="52" spans="1:12" x14ac:dyDescent="0.2">
      <c r="A52" s="72" t="s">
        <v>129</v>
      </c>
      <c r="B52" s="74" t="s">
        <v>121</v>
      </c>
      <c r="C52" s="75" t="s">
        <v>62</v>
      </c>
      <c r="D52" s="51">
        <v>95.55</v>
      </c>
      <c r="E52" s="73">
        <v>42.3</v>
      </c>
      <c r="F52" s="22"/>
      <c r="G52" s="22"/>
      <c r="H52" s="16">
        <f t="shared" si="0"/>
        <v>0</v>
      </c>
      <c r="I52" s="14">
        <f t="shared" si="17"/>
        <v>4041.7700000000004</v>
      </c>
      <c r="J52" s="14">
        <f t="shared" si="18"/>
        <v>0</v>
      </c>
      <c r="K52" s="15">
        <f t="shared" si="19"/>
        <v>0</v>
      </c>
      <c r="L52" s="14">
        <f t="shared" si="4"/>
        <v>0</v>
      </c>
    </row>
    <row r="53" spans="1:12" ht="25.5" x14ac:dyDescent="0.2">
      <c r="A53" s="72" t="s">
        <v>130</v>
      </c>
      <c r="B53" s="74" t="s">
        <v>122</v>
      </c>
      <c r="C53" s="75" t="s">
        <v>62</v>
      </c>
      <c r="D53" s="51">
        <v>37.79</v>
      </c>
      <c r="E53" s="73">
        <v>304</v>
      </c>
      <c r="F53" s="22"/>
      <c r="G53" s="22"/>
      <c r="H53" s="16">
        <f t="shared" si="0"/>
        <v>0</v>
      </c>
      <c r="I53" s="14">
        <f t="shared" si="17"/>
        <v>11488.16</v>
      </c>
      <c r="J53" s="14">
        <f t="shared" si="18"/>
        <v>0</v>
      </c>
      <c r="K53" s="15">
        <f t="shared" si="19"/>
        <v>0</v>
      </c>
      <c r="L53" s="14">
        <f t="shared" si="4"/>
        <v>0</v>
      </c>
    </row>
    <row r="54" spans="1:12" ht="25.5" x14ac:dyDescent="0.2">
      <c r="A54" s="72" t="s">
        <v>131</v>
      </c>
      <c r="B54" s="74" t="s">
        <v>123</v>
      </c>
      <c r="C54" s="75" t="s">
        <v>20</v>
      </c>
      <c r="D54" s="51">
        <v>81.349999999999994</v>
      </c>
      <c r="E54" s="73">
        <v>906.30000000000007</v>
      </c>
      <c r="F54" s="22"/>
      <c r="G54" s="22"/>
      <c r="H54" s="16">
        <f t="shared" si="0"/>
        <v>0</v>
      </c>
      <c r="I54" s="14">
        <f t="shared" si="17"/>
        <v>73727.509999999995</v>
      </c>
      <c r="J54" s="14">
        <f t="shared" si="18"/>
        <v>0</v>
      </c>
      <c r="K54" s="15">
        <f t="shared" si="19"/>
        <v>0</v>
      </c>
      <c r="L54" s="14">
        <f t="shared" si="4"/>
        <v>0</v>
      </c>
    </row>
    <row r="55" spans="1:12" s="11" customFormat="1" x14ac:dyDescent="0.2">
      <c r="A55" s="70" t="s">
        <v>132</v>
      </c>
      <c r="B55" s="5" t="s">
        <v>12</v>
      </c>
      <c r="C55" s="6"/>
      <c r="D55" s="7"/>
      <c r="E55" s="71"/>
      <c r="F55" s="19"/>
      <c r="G55" s="19"/>
      <c r="H55" s="10">
        <f t="shared" si="0"/>
        <v>0</v>
      </c>
      <c r="I55" s="9">
        <f t="shared" ref="I55:I78" si="20">D55*E55</f>
        <v>0</v>
      </c>
      <c r="J55" s="9">
        <f t="shared" ref="J55:J78" si="21">F55*D55</f>
        <v>0</v>
      </c>
      <c r="K55" s="20">
        <f t="shared" ref="K55:K78" si="22">D55*G55</f>
        <v>0</v>
      </c>
      <c r="L55" s="9">
        <f t="shared" si="4"/>
        <v>0</v>
      </c>
    </row>
    <row r="56" spans="1:12" ht="25.5" x14ac:dyDescent="0.2">
      <c r="A56" s="72" t="s">
        <v>140</v>
      </c>
      <c r="B56" s="74" t="s">
        <v>133</v>
      </c>
      <c r="C56" s="75" t="s">
        <v>20</v>
      </c>
      <c r="D56" s="51">
        <v>172.06</v>
      </c>
      <c r="E56" s="73">
        <v>1544.4700000000003</v>
      </c>
      <c r="F56" s="22"/>
      <c r="G56" s="22"/>
      <c r="H56" s="16">
        <f t="shared" si="0"/>
        <v>0</v>
      </c>
      <c r="I56" s="14">
        <f t="shared" ref="I56:I62" si="23">ROUNDUP((D56*E56),2)</f>
        <v>265741.51</v>
      </c>
      <c r="J56" s="14">
        <f t="shared" ref="J56:J62" si="24">ROUNDUP((F56*D56),2)</f>
        <v>0</v>
      </c>
      <c r="K56" s="15">
        <f t="shared" ref="K56:K62" si="25">ROUNDUP((D56*G56),2)</f>
        <v>0</v>
      </c>
      <c r="L56" s="14">
        <f t="shared" si="4"/>
        <v>0</v>
      </c>
    </row>
    <row r="57" spans="1:12" ht="25.5" x14ac:dyDescent="0.2">
      <c r="A57" s="72" t="s">
        <v>141</v>
      </c>
      <c r="B57" s="74" t="s">
        <v>134</v>
      </c>
      <c r="C57" s="75" t="s">
        <v>20</v>
      </c>
      <c r="D57" s="51">
        <v>37.92</v>
      </c>
      <c r="E57" s="73">
        <v>1544.4700000000003</v>
      </c>
      <c r="F57" s="22"/>
      <c r="G57" s="22"/>
      <c r="H57" s="16">
        <f t="shared" si="0"/>
        <v>0</v>
      </c>
      <c r="I57" s="14">
        <f t="shared" si="23"/>
        <v>58566.310000000005</v>
      </c>
      <c r="J57" s="14">
        <f t="shared" si="24"/>
        <v>0</v>
      </c>
      <c r="K57" s="15">
        <f t="shared" si="25"/>
        <v>0</v>
      </c>
      <c r="L57" s="14">
        <f t="shared" si="4"/>
        <v>0</v>
      </c>
    </row>
    <row r="58" spans="1:12" ht="51" x14ac:dyDescent="0.2">
      <c r="A58" s="72" t="s">
        <v>142</v>
      </c>
      <c r="B58" s="74" t="s">
        <v>135</v>
      </c>
      <c r="C58" s="75" t="s">
        <v>20</v>
      </c>
      <c r="D58" s="51">
        <v>18.47</v>
      </c>
      <c r="E58" s="73">
        <v>1508.14</v>
      </c>
      <c r="F58" s="22"/>
      <c r="G58" s="22"/>
      <c r="H58" s="16">
        <f t="shared" si="0"/>
        <v>0</v>
      </c>
      <c r="I58" s="14">
        <f t="shared" si="23"/>
        <v>27855.35</v>
      </c>
      <c r="J58" s="14">
        <f t="shared" si="24"/>
        <v>0</v>
      </c>
      <c r="K58" s="15">
        <f t="shared" si="25"/>
        <v>0</v>
      </c>
      <c r="L58" s="14">
        <f t="shared" si="4"/>
        <v>0</v>
      </c>
    </row>
    <row r="59" spans="1:12" ht="38.25" x14ac:dyDescent="0.2">
      <c r="A59" s="72" t="s">
        <v>143</v>
      </c>
      <c r="B59" s="74" t="s">
        <v>136</v>
      </c>
      <c r="C59" s="75" t="s">
        <v>20</v>
      </c>
      <c r="D59" s="51">
        <v>16.73</v>
      </c>
      <c r="E59" s="73">
        <v>1508.14</v>
      </c>
      <c r="F59" s="22"/>
      <c r="G59" s="22"/>
      <c r="H59" s="16">
        <f t="shared" si="0"/>
        <v>0</v>
      </c>
      <c r="I59" s="14">
        <f t="shared" si="23"/>
        <v>25231.19</v>
      </c>
      <c r="J59" s="14">
        <f t="shared" si="24"/>
        <v>0</v>
      </c>
      <c r="K59" s="15">
        <f t="shared" si="25"/>
        <v>0</v>
      </c>
      <c r="L59" s="14">
        <f t="shared" si="4"/>
        <v>0</v>
      </c>
    </row>
    <row r="60" spans="1:12" ht="38.25" x14ac:dyDescent="0.2">
      <c r="A60" s="72" t="s">
        <v>144</v>
      </c>
      <c r="B60" s="74" t="s">
        <v>137</v>
      </c>
      <c r="C60" s="75" t="s">
        <v>20</v>
      </c>
      <c r="D60" s="51">
        <v>59.52</v>
      </c>
      <c r="E60" s="73">
        <v>1525.02</v>
      </c>
      <c r="F60" s="22"/>
      <c r="G60" s="22"/>
      <c r="H60" s="16">
        <f t="shared" si="0"/>
        <v>0</v>
      </c>
      <c r="I60" s="14">
        <f t="shared" si="23"/>
        <v>90769.2</v>
      </c>
      <c r="J60" s="14">
        <f t="shared" si="24"/>
        <v>0</v>
      </c>
      <c r="K60" s="15">
        <f t="shared" si="25"/>
        <v>0</v>
      </c>
      <c r="L60" s="14">
        <f t="shared" si="4"/>
        <v>0</v>
      </c>
    </row>
    <row r="61" spans="1:12" ht="25.5" x14ac:dyDescent="0.2">
      <c r="A61" s="72" t="s">
        <v>145</v>
      </c>
      <c r="B61" s="74" t="s">
        <v>138</v>
      </c>
      <c r="C61" s="75" t="s">
        <v>62</v>
      </c>
      <c r="D61" s="51">
        <v>73.569999999999993</v>
      </c>
      <c r="E61" s="73">
        <v>133</v>
      </c>
      <c r="F61" s="22"/>
      <c r="G61" s="22"/>
      <c r="H61" s="16">
        <f t="shared" si="0"/>
        <v>0</v>
      </c>
      <c r="I61" s="14">
        <f t="shared" si="23"/>
        <v>9784.81</v>
      </c>
      <c r="J61" s="14">
        <f t="shared" si="24"/>
        <v>0</v>
      </c>
      <c r="K61" s="15">
        <f t="shared" si="25"/>
        <v>0</v>
      </c>
      <c r="L61" s="14">
        <f t="shared" si="4"/>
        <v>0</v>
      </c>
    </row>
    <row r="62" spans="1:12" ht="25.5" x14ac:dyDescent="0.2">
      <c r="A62" s="72" t="s">
        <v>146</v>
      </c>
      <c r="B62" s="74" t="s">
        <v>139</v>
      </c>
      <c r="C62" s="75" t="s">
        <v>62</v>
      </c>
      <c r="D62" s="51">
        <v>108.38</v>
      </c>
      <c r="E62" s="73">
        <v>29.4</v>
      </c>
      <c r="F62" s="22"/>
      <c r="G62" s="22"/>
      <c r="H62" s="16">
        <f t="shared" si="0"/>
        <v>0</v>
      </c>
      <c r="I62" s="14">
        <f t="shared" si="23"/>
        <v>3186.38</v>
      </c>
      <c r="J62" s="14">
        <f t="shared" si="24"/>
        <v>0</v>
      </c>
      <c r="K62" s="15">
        <f t="shared" si="25"/>
        <v>0</v>
      </c>
      <c r="L62" s="14">
        <f t="shared" si="4"/>
        <v>0</v>
      </c>
    </row>
    <row r="63" spans="1:12" s="11" customFormat="1" x14ac:dyDescent="0.2">
      <c r="A63" s="70" t="s">
        <v>148</v>
      </c>
      <c r="B63" s="5" t="s">
        <v>147</v>
      </c>
      <c r="C63" s="6"/>
      <c r="D63" s="7"/>
      <c r="E63" s="71"/>
      <c r="F63" s="19"/>
      <c r="G63" s="19"/>
      <c r="H63" s="10">
        <f t="shared" si="0"/>
        <v>0</v>
      </c>
      <c r="I63" s="9">
        <f t="shared" si="20"/>
        <v>0</v>
      </c>
      <c r="J63" s="9">
        <f t="shared" si="21"/>
        <v>0</v>
      </c>
      <c r="K63" s="20">
        <f t="shared" si="22"/>
        <v>0</v>
      </c>
      <c r="L63" s="9">
        <f t="shared" si="4"/>
        <v>0</v>
      </c>
    </row>
    <row r="64" spans="1:12" ht="51" x14ac:dyDescent="0.2">
      <c r="A64" s="72" t="s">
        <v>149</v>
      </c>
      <c r="B64" s="74" t="s">
        <v>158</v>
      </c>
      <c r="C64" s="75" t="s">
        <v>169</v>
      </c>
      <c r="D64" s="51">
        <v>815.34</v>
      </c>
      <c r="E64" s="73">
        <v>4</v>
      </c>
      <c r="F64" s="22"/>
      <c r="G64" s="22"/>
      <c r="H64" s="16">
        <f t="shared" si="0"/>
        <v>0</v>
      </c>
      <c r="I64" s="14">
        <f t="shared" ref="I64:I74" si="26">ROUNDUP((D64*E64),2)</f>
        <v>3261.36</v>
      </c>
      <c r="J64" s="14">
        <f t="shared" ref="J64:J74" si="27">ROUNDUP((F64*D64),2)</f>
        <v>0</v>
      </c>
      <c r="K64" s="15">
        <f t="shared" ref="K64:K74" si="28">ROUNDUP((D64*G64),2)</f>
        <v>0</v>
      </c>
      <c r="L64" s="14">
        <f t="shared" si="4"/>
        <v>0</v>
      </c>
    </row>
    <row r="65" spans="1:12" ht="51" x14ac:dyDescent="0.2">
      <c r="A65" s="72" t="s">
        <v>150</v>
      </c>
      <c r="B65" s="74" t="s">
        <v>159</v>
      </c>
      <c r="C65" s="75" t="s">
        <v>169</v>
      </c>
      <c r="D65" s="51">
        <v>861.47</v>
      </c>
      <c r="E65" s="73">
        <v>6</v>
      </c>
      <c r="F65" s="22"/>
      <c r="G65" s="22"/>
      <c r="H65" s="16">
        <f t="shared" si="0"/>
        <v>0</v>
      </c>
      <c r="I65" s="14">
        <f t="shared" si="26"/>
        <v>5168.82</v>
      </c>
      <c r="J65" s="14">
        <f t="shared" si="27"/>
        <v>0</v>
      </c>
      <c r="K65" s="15">
        <f t="shared" si="28"/>
        <v>0</v>
      </c>
      <c r="L65" s="14">
        <f t="shared" si="4"/>
        <v>0</v>
      </c>
    </row>
    <row r="66" spans="1:12" ht="51" x14ac:dyDescent="0.2">
      <c r="A66" s="72" t="s">
        <v>151</v>
      </c>
      <c r="B66" s="74" t="s">
        <v>160</v>
      </c>
      <c r="C66" s="75" t="s">
        <v>169</v>
      </c>
      <c r="D66" s="51">
        <v>920.58</v>
      </c>
      <c r="E66" s="73">
        <v>23</v>
      </c>
      <c r="F66" s="22"/>
      <c r="G66" s="22"/>
      <c r="H66" s="16">
        <f t="shared" si="0"/>
        <v>0</v>
      </c>
      <c r="I66" s="14">
        <f t="shared" si="26"/>
        <v>21173.34</v>
      </c>
      <c r="J66" s="14">
        <f t="shared" si="27"/>
        <v>0</v>
      </c>
      <c r="K66" s="15">
        <f t="shared" si="28"/>
        <v>0</v>
      </c>
      <c r="L66" s="14">
        <f t="shared" si="4"/>
        <v>0</v>
      </c>
    </row>
    <row r="67" spans="1:12" ht="25.5" x14ac:dyDescent="0.2">
      <c r="A67" s="72" t="s">
        <v>152</v>
      </c>
      <c r="B67" s="74" t="s">
        <v>161</v>
      </c>
      <c r="C67" s="75" t="s">
        <v>20</v>
      </c>
      <c r="D67" s="51">
        <v>986.97</v>
      </c>
      <c r="E67" s="73">
        <v>1.8</v>
      </c>
      <c r="F67" s="22"/>
      <c r="G67" s="22"/>
      <c r="H67" s="16">
        <f t="shared" si="0"/>
        <v>0</v>
      </c>
      <c r="I67" s="14">
        <f t="shared" si="26"/>
        <v>1776.55</v>
      </c>
      <c r="J67" s="14">
        <f t="shared" si="27"/>
        <v>0</v>
      </c>
      <c r="K67" s="15">
        <f t="shared" si="28"/>
        <v>0</v>
      </c>
      <c r="L67" s="14">
        <f t="shared" si="4"/>
        <v>0</v>
      </c>
    </row>
    <row r="68" spans="1:12" ht="25.5" x14ac:dyDescent="0.2">
      <c r="A68" s="72" t="s">
        <v>153</v>
      </c>
      <c r="B68" s="74" t="s">
        <v>162</v>
      </c>
      <c r="C68" s="75" t="s">
        <v>20</v>
      </c>
      <c r="D68" s="51">
        <v>877.55</v>
      </c>
      <c r="E68" s="73">
        <v>9</v>
      </c>
      <c r="F68" s="22"/>
      <c r="G68" s="22"/>
      <c r="H68" s="16">
        <f t="shared" si="0"/>
        <v>0</v>
      </c>
      <c r="I68" s="14">
        <f t="shared" si="26"/>
        <v>7897.95</v>
      </c>
      <c r="J68" s="14">
        <f t="shared" si="27"/>
        <v>0</v>
      </c>
      <c r="K68" s="15">
        <f t="shared" si="28"/>
        <v>0</v>
      </c>
      <c r="L68" s="14">
        <f t="shared" si="4"/>
        <v>0</v>
      </c>
    </row>
    <row r="69" spans="1:12" x14ac:dyDescent="0.2">
      <c r="A69" s="72" t="s">
        <v>154</v>
      </c>
      <c r="B69" s="74" t="s">
        <v>163</v>
      </c>
      <c r="C69" s="75" t="s">
        <v>20</v>
      </c>
      <c r="D69" s="51">
        <v>379.68</v>
      </c>
      <c r="E69" s="73">
        <v>2.2000000000000002</v>
      </c>
      <c r="F69" s="22"/>
      <c r="G69" s="22"/>
      <c r="H69" s="16">
        <f t="shared" si="0"/>
        <v>0</v>
      </c>
      <c r="I69" s="14">
        <f t="shared" si="26"/>
        <v>835.3</v>
      </c>
      <c r="J69" s="14">
        <f t="shared" si="27"/>
        <v>0</v>
      </c>
      <c r="K69" s="15">
        <f t="shared" si="28"/>
        <v>0</v>
      </c>
      <c r="L69" s="14">
        <f t="shared" si="4"/>
        <v>0</v>
      </c>
    </row>
    <row r="70" spans="1:12" ht="51" x14ac:dyDescent="0.2">
      <c r="A70" s="72" t="s">
        <v>155</v>
      </c>
      <c r="B70" s="74" t="s">
        <v>164</v>
      </c>
      <c r="C70" s="75" t="s">
        <v>169</v>
      </c>
      <c r="D70" s="51">
        <v>376.74</v>
      </c>
      <c r="E70" s="73">
        <v>50</v>
      </c>
      <c r="F70" s="22"/>
      <c r="G70" s="22"/>
      <c r="H70" s="16">
        <f t="shared" si="0"/>
        <v>0</v>
      </c>
      <c r="I70" s="14">
        <f t="shared" si="26"/>
        <v>18837</v>
      </c>
      <c r="J70" s="14">
        <f t="shared" si="27"/>
        <v>0</v>
      </c>
      <c r="K70" s="15">
        <f t="shared" si="28"/>
        <v>0</v>
      </c>
      <c r="L70" s="14">
        <f t="shared" si="4"/>
        <v>0</v>
      </c>
    </row>
    <row r="71" spans="1:12" ht="25.5" x14ac:dyDescent="0.2">
      <c r="A71" s="72" t="s">
        <v>156</v>
      </c>
      <c r="B71" s="74" t="s">
        <v>165</v>
      </c>
      <c r="C71" s="75" t="s">
        <v>20</v>
      </c>
      <c r="D71" s="51">
        <v>633.52</v>
      </c>
      <c r="E71" s="73">
        <v>30.48</v>
      </c>
      <c r="F71" s="22"/>
      <c r="G71" s="22"/>
      <c r="H71" s="16">
        <f t="shared" si="0"/>
        <v>0</v>
      </c>
      <c r="I71" s="14">
        <f t="shared" si="26"/>
        <v>19309.689999999999</v>
      </c>
      <c r="J71" s="14">
        <f t="shared" si="27"/>
        <v>0</v>
      </c>
      <c r="K71" s="15">
        <f t="shared" si="28"/>
        <v>0</v>
      </c>
      <c r="L71" s="14">
        <f t="shared" si="4"/>
        <v>0</v>
      </c>
    </row>
    <row r="72" spans="1:12" ht="38.25" x14ac:dyDescent="0.2">
      <c r="A72" s="72" t="s">
        <v>157</v>
      </c>
      <c r="B72" s="74" t="s">
        <v>166</v>
      </c>
      <c r="C72" s="75" t="s">
        <v>20</v>
      </c>
      <c r="D72" s="51">
        <v>665.74</v>
      </c>
      <c r="E72" s="73">
        <v>11.219999999999999</v>
      </c>
      <c r="F72" s="22"/>
      <c r="G72" s="22"/>
      <c r="H72" s="16">
        <f t="shared" si="0"/>
        <v>0</v>
      </c>
      <c r="I72" s="14">
        <f t="shared" si="26"/>
        <v>7469.6100000000006</v>
      </c>
      <c r="J72" s="14">
        <f t="shared" si="27"/>
        <v>0</v>
      </c>
      <c r="K72" s="15">
        <f t="shared" si="28"/>
        <v>0</v>
      </c>
      <c r="L72" s="14">
        <f t="shared" si="4"/>
        <v>0</v>
      </c>
    </row>
    <row r="73" spans="1:12" s="23" customFormat="1" x14ac:dyDescent="0.2">
      <c r="A73" s="72" t="s">
        <v>170</v>
      </c>
      <c r="B73" s="74" t="s">
        <v>167</v>
      </c>
      <c r="C73" s="75" t="s">
        <v>169</v>
      </c>
      <c r="D73" s="51">
        <v>32.14</v>
      </c>
      <c r="E73" s="73">
        <v>4</v>
      </c>
      <c r="F73" s="22"/>
      <c r="G73" s="22"/>
      <c r="H73" s="16">
        <f t="shared" si="0"/>
        <v>0</v>
      </c>
      <c r="I73" s="14">
        <f t="shared" si="26"/>
        <v>128.56</v>
      </c>
      <c r="J73" s="14">
        <f t="shared" si="27"/>
        <v>0</v>
      </c>
      <c r="K73" s="15">
        <f t="shared" si="28"/>
        <v>0</v>
      </c>
      <c r="L73" s="14">
        <f t="shared" si="4"/>
        <v>0</v>
      </c>
    </row>
    <row r="74" spans="1:12" x14ac:dyDescent="0.2">
      <c r="A74" s="72" t="s">
        <v>171</v>
      </c>
      <c r="B74" s="74" t="s">
        <v>168</v>
      </c>
      <c r="C74" s="75" t="s">
        <v>62</v>
      </c>
      <c r="D74" s="51">
        <v>136.77000000000001</v>
      </c>
      <c r="E74" s="73">
        <v>5.48</v>
      </c>
      <c r="F74" s="22"/>
      <c r="G74" s="22"/>
      <c r="H74" s="16">
        <f t="shared" si="0"/>
        <v>0</v>
      </c>
      <c r="I74" s="14">
        <f t="shared" si="26"/>
        <v>749.5</v>
      </c>
      <c r="J74" s="14">
        <f t="shared" si="27"/>
        <v>0</v>
      </c>
      <c r="K74" s="15">
        <f t="shared" si="28"/>
        <v>0</v>
      </c>
      <c r="L74" s="14">
        <f t="shared" si="4"/>
        <v>0</v>
      </c>
    </row>
    <row r="75" spans="1:12" s="23" customFormat="1" x14ac:dyDescent="0.2">
      <c r="A75" s="78"/>
      <c r="B75" s="24" t="s">
        <v>173</v>
      </c>
      <c r="C75" s="25"/>
      <c r="D75" s="26"/>
      <c r="E75" s="79"/>
      <c r="F75" s="28"/>
      <c r="G75" s="28"/>
      <c r="H75" s="29">
        <f t="shared" si="0"/>
        <v>0</v>
      </c>
      <c r="I75" s="30">
        <f t="shared" si="20"/>
        <v>0</v>
      </c>
      <c r="J75" s="30">
        <f t="shared" si="21"/>
        <v>0</v>
      </c>
      <c r="K75" s="31">
        <f t="shared" si="22"/>
        <v>0</v>
      </c>
      <c r="L75" s="30">
        <f t="shared" si="4"/>
        <v>0</v>
      </c>
    </row>
    <row r="76" spans="1:12" ht="25.5" x14ac:dyDescent="0.2">
      <c r="A76" s="72" t="s">
        <v>176</v>
      </c>
      <c r="B76" s="74" t="s">
        <v>174</v>
      </c>
      <c r="C76" s="13" t="s">
        <v>20</v>
      </c>
      <c r="D76" s="51">
        <v>524.37</v>
      </c>
      <c r="E76" s="73">
        <v>4.5599999999999996</v>
      </c>
      <c r="F76" s="22"/>
      <c r="G76" s="22"/>
      <c r="H76" s="16">
        <f t="shared" si="0"/>
        <v>0</v>
      </c>
      <c r="I76" s="14">
        <f t="shared" ref="I76:I77" si="29">ROUNDUP((D76*E76),2)</f>
        <v>2391.13</v>
      </c>
      <c r="J76" s="14">
        <f t="shared" ref="J76:J77" si="30">ROUNDUP((F76*D76),2)</f>
        <v>0</v>
      </c>
      <c r="K76" s="15">
        <f t="shared" ref="K76:K77" si="31">ROUNDUP((D76*G76),2)</f>
        <v>0</v>
      </c>
      <c r="L76" s="14">
        <f t="shared" si="4"/>
        <v>0</v>
      </c>
    </row>
    <row r="77" spans="1:12" ht="25.5" x14ac:dyDescent="0.2">
      <c r="A77" s="72" t="s">
        <v>177</v>
      </c>
      <c r="B77" s="74" t="s">
        <v>175</v>
      </c>
      <c r="C77" s="13" t="s">
        <v>20</v>
      </c>
      <c r="D77" s="51">
        <v>477.94</v>
      </c>
      <c r="E77" s="73">
        <v>1.28</v>
      </c>
      <c r="F77" s="22"/>
      <c r="G77" s="22"/>
      <c r="H77" s="16">
        <f t="shared" ref="H77:H86" si="32">G77+F77</f>
        <v>0</v>
      </c>
      <c r="I77" s="14">
        <f t="shared" si="29"/>
        <v>611.77</v>
      </c>
      <c r="J77" s="14">
        <f t="shared" si="30"/>
        <v>0</v>
      </c>
      <c r="K77" s="15">
        <f t="shared" si="31"/>
        <v>0</v>
      </c>
      <c r="L77" s="14">
        <f t="shared" ref="L77:L86" si="33">K77+J77</f>
        <v>0</v>
      </c>
    </row>
    <row r="78" spans="1:12" s="11" customFormat="1" x14ac:dyDescent="0.2">
      <c r="A78" s="70" t="s">
        <v>172</v>
      </c>
      <c r="B78" s="5" t="s">
        <v>178</v>
      </c>
      <c r="C78" s="6"/>
      <c r="D78" s="7"/>
      <c r="E78" s="71"/>
      <c r="F78" s="19"/>
      <c r="G78" s="19"/>
      <c r="H78" s="10">
        <f t="shared" si="32"/>
        <v>0</v>
      </c>
      <c r="I78" s="9">
        <f t="shared" si="20"/>
        <v>0</v>
      </c>
      <c r="J78" s="9">
        <f t="shared" si="21"/>
        <v>0</v>
      </c>
      <c r="K78" s="20">
        <f t="shared" si="22"/>
        <v>0</v>
      </c>
      <c r="L78" s="9">
        <f t="shared" si="33"/>
        <v>0</v>
      </c>
    </row>
    <row r="79" spans="1:12" x14ac:dyDescent="0.2">
      <c r="A79" s="72" t="s">
        <v>187</v>
      </c>
      <c r="B79" s="74" t="s">
        <v>179</v>
      </c>
      <c r="C79" s="75" t="s">
        <v>20</v>
      </c>
      <c r="D79" s="51">
        <v>164.11</v>
      </c>
      <c r="E79" s="73">
        <v>5.95</v>
      </c>
      <c r="F79" s="22"/>
      <c r="G79" s="22"/>
      <c r="H79" s="16">
        <f t="shared" si="32"/>
        <v>0</v>
      </c>
      <c r="I79" s="14">
        <f t="shared" ref="I79:I86" si="34">ROUNDUP((D79*E79),2)</f>
        <v>976.46</v>
      </c>
      <c r="J79" s="14">
        <f t="shared" ref="J79:J86" si="35">ROUNDUP((F79*D79),2)</f>
        <v>0</v>
      </c>
      <c r="K79" s="15">
        <f t="shared" ref="K79:K86" si="36">ROUNDUP((D79*G79),2)</f>
        <v>0</v>
      </c>
      <c r="L79" s="14">
        <f t="shared" si="33"/>
        <v>0</v>
      </c>
    </row>
    <row r="80" spans="1:12" x14ac:dyDescent="0.2">
      <c r="A80" s="72" t="s">
        <v>188</v>
      </c>
      <c r="B80" s="74" t="s">
        <v>180</v>
      </c>
      <c r="C80" s="75" t="s">
        <v>20</v>
      </c>
      <c r="D80" s="51">
        <v>622.41</v>
      </c>
      <c r="E80" s="73">
        <v>2</v>
      </c>
      <c r="F80" s="22"/>
      <c r="G80" s="22"/>
      <c r="H80" s="16">
        <f t="shared" si="32"/>
        <v>0</v>
      </c>
      <c r="I80" s="14">
        <f t="shared" si="34"/>
        <v>1244.82</v>
      </c>
      <c r="J80" s="14">
        <f t="shared" si="35"/>
        <v>0</v>
      </c>
      <c r="K80" s="15">
        <f t="shared" si="36"/>
        <v>0</v>
      </c>
      <c r="L80" s="14">
        <f t="shared" si="33"/>
        <v>0</v>
      </c>
    </row>
    <row r="81" spans="1:12" x14ac:dyDescent="0.2">
      <c r="A81" s="72" t="s">
        <v>189</v>
      </c>
      <c r="B81" s="74" t="s">
        <v>181</v>
      </c>
      <c r="C81" s="75" t="s">
        <v>62</v>
      </c>
      <c r="D81" s="51">
        <v>387.99999999999966</v>
      </c>
      <c r="E81" s="73">
        <v>18</v>
      </c>
      <c r="F81" s="22"/>
      <c r="G81" s="22"/>
      <c r="H81" s="16">
        <f t="shared" si="32"/>
        <v>0</v>
      </c>
      <c r="I81" s="14">
        <f t="shared" si="34"/>
        <v>6984</v>
      </c>
      <c r="J81" s="14">
        <f t="shared" si="35"/>
        <v>0</v>
      </c>
      <c r="K81" s="15">
        <f t="shared" si="36"/>
        <v>0</v>
      </c>
      <c r="L81" s="14">
        <f t="shared" si="33"/>
        <v>0</v>
      </c>
    </row>
    <row r="82" spans="1:12" x14ac:dyDescent="0.2">
      <c r="A82" s="72" t="s">
        <v>190</v>
      </c>
      <c r="B82" s="74" t="s">
        <v>182</v>
      </c>
      <c r="C82" s="75" t="s">
        <v>62</v>
      </c>
      <c r="D82" s="51">
        <v>335.81</v>
      </c>
      <c r="E82" s="73">
        <v>36</v>
      </c>
      <c r="F82" s="22"/>
      <c r="G82" s="22"/>
      <c r="H82" s="16">
        <f t="shared" si="32"/>
        <v>0</v>
      </c>
      <c r="I82" s="14">
        <f t="shared" si="34"/>
        <v>12089.16</v>
      </c>
      <c r="J82" s="14">
        <f t="shared" si="35"/>
        <v>0</v>
      </c>
      <c r="K82" s="15">
        <f t="shared" si="36"/>
        <v>0</v>
      </c>
      <c r="L82" s="14">
        <f t="shared" si="33"/>
        <v>0</v>
      </c>
    </row>
    <row r="83" spans="1:12" x14ac:dyDescent="0.2">
      <c r="A83" s="72" t="s">
        <v>191</v>
      </c>
      <c r="B83" s="74" t="s">
        <v>183</v>
      </c>
      <c r="C83" s="75" t="s">
        <v>20</v>
      </c>
      <c r="D83" s="51">
        <v>916.76</v>
      </c>
      <c r="E83" s="73">
        <v>3</v>
      </c>
      <c r="F83" s="22"/>
      <c r="G83" s="22"/>
      <c r="H83" s="16">
        <f t="shared" si="32"/>
        <v>0</v>
      </c>
      <c r="I83" s="14">
        <f t="shared" si="34"/>
        <v>2750.28</v>
      </c>
      <c r="J83" s="14">
        <f t="shared" si="35"/>
        <v>0</v>
      </c>
      <c r="K83" s="15">
        <f t="shared" si="36"/>
        <v>0</v>
      </c>
      <c r="L83" s="14">
        <f t="shared" si="33"/>
        <v>0</v>
      </c>
    </row>
    <row r="84" spans="1:12" ht="25.5" x14ac:dyDescent="0.2">
      <c r="A84" s="72" t="s">
        <v>192</v>
      </c>
      <c r="B84" s="74" t="s">
        <v>184</v>
      </c>
      <c r="C84" s="75" t="s">
        <v>169</v>
      </c>
      <c r="D84" s="51">
        <v>15.24</v>
      </c>
      <c r="E84" s="73">
        <v>10</v>
      </c>
      <c r="F84" s="22"/>
      <c r="G84" s="22"/>
      <c r="H84" s="16">
        <f t="shared" si="32"/>
        <v>0</v>
      </c>
      <c r="I84" s="14">
        <f t="shared" si="34"/>
        <v>152.4</v>
      </c>
      <c r="J84" s="14">
        <f t="shared" si="35"/>
        <v>0</v>
      </c>
      <c r="K84" s="15">
        <f t="shared" si="36"/>
        <v>0</v>
      </c>
      <c r="L84" s="14">
        <f t="shared" si="33"/>
        <v>0</v>
      </c>
    </row>
    <row r="85" spans="1:12" ht="25.5" x14ac:dyDescent="0.2">
      <c r="A85" s="72" t="s">
        <v>193</v>
      </c>
      <c r="B85" s="74" t="s">
        <v>185</v>
      </c>
      <c r="C85" s="75" t="s">
        <v>20</v>
      </c>
      <c r="D85" s="51">
        <v>530.84</v>
      </c>
      <c r="E85" s="73">
        <v>4.4000000000000004</v>
      </c>
      <c r="F85" s="22"/>
      <c r="G85" s="22"/>
      <c r="H85" s="16">
        <f t="shared" si="32"/>
        <v>0</v>
      </c>
      <c r="I85" s="14">
        <f t="shared" si="34"/>
        <v>2335.7000000000003</v>
      </c>
      <c r="J85" s="14">
        <f t="shared" si="35"/>
        <v>0</v>
      </c>
      <c r="K85" s="15">
        <f t="shared" si="36"/>
        <v>0</v>
      </c>
      <c r="L85" s="14">
        <f t="shared" si="33"/>
        <v>0</v>
      </c>
    </row>
    <row r="86" spans="1:12" ht="63.75" x14ac:dyDescent="0.2">
      <c r="A86" s="72" t="s">
        <v>194</v>
      </c>
      <c r="B86" s="74" t="s">
        <v>186</v>
      </c>
      <c r="C86" s="75" t="s">
        <v>20</v>
      </c>
      <c r="D86" s="51">
        <v>1839.12</v>
      </c>
      <c r="E86" s="73">
        <v>12</v>
      </c>
      <c r="F86" s="22"/>
      <c r="G86" s="22"/>
      <c r="H86" s="16">
        <f t="shared" si="32"/>
        <v>0</v>
      </c>
      <c r="I86" s="14">
        <f t="shared" si="34"/>
        <v>22069.439999999999</v>
      </c>
      <c r="J86" s="14">
        <f t="shared" si="35"/>
        <v>0</v>
      </c>
      <c r="K86" s="15">
        <f t="shared" si="36"/>
        <v>0</v>
      </c>
      <c r="L86" s="14">
        <f t="shared" si="33"/>
        <v>0</v>
      </c>
    </row>
    <row r="87" spans="1:12" s="11" customFormat="1" x14ac:dyDescent="0.2">
      <c r="A87" s="70" t="s">
        <v>196</v>
      </c>
      <c r="B87" s="5" t="s">
        <v>195</v>
      </c>
      <c r="C87" s="6"/>
      <c r="D87" s="7"/>
      <c r="E87" s="71"/>
      <c r="F87" s="19"/>
      <c r="G87" s="19"/>
      <c r="H87" s="10"/>
      <c r="I87" s="9"/>
      <c r="J87" s="9"/>
      <c r="K87" s="20"/>
      <c r="L87" s="9"/>
    </row>
    <row r="88" spans="1:12" ht="25.5" x14ac:dyDescent="0.2">
      <c r="A88" s="72" t="s">
        <v>197</v>
      </c>
      <c r="B88" s="74" t="s">
        <v>204</v>
      </c>
      <c r="C88" s="75" t="s">
        <v>20</v>
      </c>
      <c r="D88" s="51">
        <v>16.41</v>
      </c>
      <c r="E88" s="73">
        <v>1806.1000000000006</v>
      </c>
      <c r="F88" s="22"/>
      <c r="G88" s="22"/>
      <c r="H88" s="16">
        <f t="shared" ref="H88:H93" si="37">G88+F88</f>
        <v>0</v>
      </c>
      <c r="I88" s="14">
        <f t="shared" ref="I88:I93" si="38">ROUNDUP((D88*E88),2)</f>
        <v>29638.109999999997</v>
      </c>
      <c r="J88" s="14">
        <f t="shared" ref="J88:J93" si="39">ROUNDUP((F88*D88),2)</f>
        <v>0</v>
      </c>
      <c r="K88" s="15">
        <f t="shared" ref="K88:K93" si="40">ROUNDUP((D88*G88),2)</f>
        <v>0</v>
      </c>
      <c r="L88" s="14">
        <f t="shared" ref="L88:L93" si="41">K88+J88</f>
        <v>0</v>
      </c>
    </row>
    <row r="89" spans="1:12" ht="25.5" x14ac:dyDescent="0.2">
      <c r="A89" s="72" t="s">
        <v>198</v>
      </c>
      <c r="B89" s="74" t="s">
        <v>205</v>
      </c>
      <c r="C89" s="75" t="s">
        <v>20</v>
      </c>
      <c r="D89" s="51">
        <v>17.45</v>
      </c>
      <c r="E89" s="73">
        <v>1544.47</v>
      </c>
      <c r="F89" s="22"/>
      <c r="G89" s="22"/>
      <c r="H89" s="16">
        <f t="shared" si="37"/>
        <v>0</v>
      </c>
      <c r="I89" s="14">
        <f t="shared" si="38"/>
        <v>26951.01</v>
      </c>
      <c r="J89" s="14">
        <f t="shared" si="39"/>
        <v>0</v>
      </c>
      <c r="K89" s="15">
        <f t="shared" si="40"/>
        <v>0</v>
      </c>
      <c r="L89" s="14">
        <f t="shared" si="41"/>
        <v>0</v>
      </c>
    </row>
    <row r="90" spans="1:12" ht="25.5" x14ac:dyDescent="0.2">
      <c r="A90" s="72" t="s">
        <v>199</v>
      </c>
      <c r="B90" s="74" t="s">
        <v>206</v>
      </c>
      <c r="C90" s="75" t="s">
        <v>20</v>
      </c>
      <c r="D90" s="51">
        <v>17.510000000000002</v>
      </c>
      <c r="E90" s="73">
        <v>1544.47</v>
      </c>
      <c r="F90" s="22"/>
      <c r="G90" s="22"/>
      <c r="H90" s="16">
        <f t="shared" si="37"/>
        <v>0</v>
      </c>
      <c r="I90" s="14">
        <f t="shared" si="38"/>
        <v>27043.67</v>
      </c>
      <c r="J90" s="14">
        <f t="shared" si="39"/>
        <v>0</v>
      </c>
      <c r="K90" s="15">
        <f t="shared" si="40"/>
        <v>0</v>
      </c>
      <c r="L90" s="14">
        <f t="shared" si="41"/>
        <v>0</v>
      </c>
    </row>
    <row r="91" spans="1:12" ht="38.25" x14ac:dyDescent="0.2">
      <c r="A91" s="72" t="s">
        <v>200</v>
      </c>
      <c r="B91" s="74" t="s">
        <v>207</v>
      </c>
      <c r="C91" s="75" t="s">
        <v>20</v>
      </c>
      <c r="D91" s="51">
        <v>31.26</v>
      </c>
      <c r="E91" s="73">
        <v>1806.1000000000006</v>
      </c>
      <c r="F91" s="22"/>
      <c r="G91" s="22"/>
      <c r="H91" s="16">
        <f t="shared" si="37"/>
        <v>0</v>
      </c>
      <c r="I91" s="14">
        <f t="shared" si="38"/>
        <v>56458.69</v>
      </c>
      <c r="J91" s="14">
        <f t="shared" si="39"/>
        <v>0</v>
      </c>
      <c r="K91" s="15">
        <f t="shared" si="40"/>
        <v>0</v>
      </c>
      <c r="L91" s="14">
        <f t="shared" si="41"/>
        <v>0</v>
      </c>
    </row>
    <row r="92" spans="1:12" ht="25.5" x14ac:dyDescent="0.2">
      <c r="A92" s="72" t="s">
        <v>201</v>
      </c>
      <c r="B92" s="74" t="s">
        <v>208</v>
      </c>
      <c r="C92" s="75" t="s">
        <v>20</v>
      </c>
      <c r="D92" s="51">
        <v>31.58</v>
      </c>
      <c r="E92" s="73">
        <v>123.9</v>
      </c>
      <c r="F92" s="22"/>
      <c r="G92" s="22"/>
      <c r="H92" s="16">
        <f t="shared" si="37"/>
        <v>0</v>
      </c>
      <c r="I92" s="14">
        <f t="shared" si="38"/>
        <v>3912.7700000000004</v>
      </c>
      <c r="J92" s="14">
        <f t="shared" si="39"/>
        <v>0</v>
      </c>
      <c r="K92" s="15">
        <f t="shared" si="40"/>
        <v>0</v>
      </c>
      <c r="L92" s="14">
        <f t="shared" si="41"/>
        <v>0</v>
      </c>
    </row>
    <row r="93" spans="1:12" ht="38.25" x14ac:dyDescent="0.2">
      <c r="A93" s="72" t="s">
        <v>202</v>
      </c>
      <c r="B93" s="74" t="s">
        <v>209</v>
      </c>
      <c r="C93" s="75" t="s">
        <v>20</v>
      </c>
      <c r="D93" s="51">
        <v>40.869999999999997</v>
      </c>
      <c r="E93" s="73">
        <v>102</v>
      </c>
      <c r="F93" s="22"/>
      <c r="G93" s="22"/>
      <c r="H93" s="16">
        <f t="shared" si="37"/>
        <v>0</v>
      </c>
      <c r="I93" s="14">
        <f t="shared" si="38"/>
        <v>4168.74</v>
      </c>
      <c r="J93" s="14">
        <f t="shared" si="39"/>
        <v>0</v>
      </c>
      <c r="K93" s="15">
        <f t="shared" si="40"/>
        <v>0</v>
      </c>
      <c r="L93" s="14">
        <f t="shared" si="41"/>
        <v>0</v>
      </c>
    </row>
    <row r="94" spans="1:12" ht="25.5" x14ac:dyDescent="0.2">
      <c r="A94" s="72" t="s">
        <v>203</v>
      </c>
      <c r="B94" s="74" t="s">
        <v>210</v>
      </c>
      <c r="C94" s="75" t="s">
        <v>20</v>
      </c>
      <c r="D94" s="51">
        <v>33.15</v>
      </c>
      <c r="E94" s="73">
        <v>262.32</v>
      </c>
      <c r="F94" s="22"/>
      <c r="G94" s="22"/>
      <c r="H94" s="16">
        <f>G94+F94</f>
        <v>0</v>
      </c>
      <c r="I94" s="14">
        <f>ROUNDUP((D94*E94),2)</f>
        <v>8695.91</v>
      </c>
      <c r="J94" s="14">
        <f>ROUNDUP((F94*D94),2)</f>
        <v>0</v>
      </c>
      <c r="K94" s="15">
        <f>ROUNDUP((D94*G94),2)</f>
        <v>0</v>
      </c>
      <c r="L94" s="14">
        <f>K94+J94</f>
        <v>0</v>
      </c>
    </row>
    <row r="95" spans="1:12" s="11" customFormat="1" x14ac:dyDescent="0.2">
      <c r="A95" s="70" t="s">
        <v>212</v>
      </c>
      <c r="B95" s="5" t="s">
        <v>211</v>
      </c>
      <c r="C95" s="6"/>
      <c r="D95" s="7"/>
      <c r="E95" s="71"/>
      <c r="F95" s="19"/>
      <c r="G95" s="19"/>
      <c r="H95" s="10"/>
      <c r="I95" s="9"/>
      <c r="J95" s="9"/>
      <c r="K95" s="20"/>
      <c r="L95" s="9"/>
    </row>
    <row r="96" spans="1:12" s="32" customFormat="1" ht="38.25" x14ac:dyDescent="0.2">
      <c r="A96" s="80" t="s">
        <v>213</v>
      </c>
      <c r="B96" s="33" t="s">
        <v>238</v>
      </c>
      <c r="C96" s="81" t="s">
        <v>169</v>
      </c>
      <c r="D96" s="51">
        <v>75.78</v>
      </c>
      <c r="E96" s="82">
        <v>5</v>
      </c>
      <c r="F96" s="22"/>
      <c r="G96" s="21"/>
      <c r="H96" s="16">
        <f t="shared" ref="H96:H122" si="42">G96+F96</f>
        <v>0</v>
      </c>
      <c r="I96" s="14">
        <f t="shared" ref="I96:I116" si="43">ROUNDUP((D96*E96),2)</f>
        <v>378.9</v>
      </c>
      <c r="J96" s="14">
        <f t="shared" ref="J96:J116" si="44">ROUNDUP((F96*D96),2)</f>
        <v>0</v>
      </c>
      <c r="K96" s="15">
        <f t="shared" ref="K96:K116" si="45">ROUNDUP((D96*G96),2)</f>
        <v>0</v>
      </c>
      <c r="L96" s="14">
        <f t="shared" ref="L96:L159" si="46">K96+J96</f>
        <v>0</v>
      </c>
    </row>
    <row r="97" spans="1:12" s="32" customFormat="1" ht="38.25" x14ac:dyDescent="0.2">
      <c r="A97" s="80" t="s">
        <v>214</v>
      </c>
      <c r="B97" s="33" t="s">
        <v>239</v>
      </c>
      <c r="C97" s="81" t="s">
        <v>169</v>
      </c>
      <c r="D97" s="51">
        <v>729.32</v>
      </c>
      <c r="E97" s="82">
        <v>1</v>
      </c>
      <c r="F97" s="22"/>
      <c r="G97" s="21"/>
      <c r="H97" s="16">
        <f t="shared" si="42"/>
        <v>0</v>
      </c>
      <c r="I97" s="14">
        <f t="shared" si="43"/>
        <v>729.32</v>
      </c>
      <c r="J97" s="14">
        <f t="shared" si="44"/>
        <v>0</v>
      </c>
      <c r="K97" s="15">
        <f t="shared" si="45"/>
        <v>0</v>
      </c>
      <c r="L97" s="14">
        <f t="shared" si="46"/>
        <v>0</v>
      </c>
    </row>
    <row r="98" spans="1:12" s="32" customFormat="1" ht="38.25" x14ac:dyDescent="0.2">
      <c r="A98" s="80" t="s">
        <v>215</v>
      </c>
      <c r="B98" s="33" t="s">
        <v>240</v>
      </c>
      <c r="C98" s="81" t="s">
        <v>169</v>
      </c>
      <c r="D98" s="51">
        <v>126.38</v>
      </c>
      <c r="E98" s="82">
        <v>1</v>
      </c>
      <c r="F98" s="22"/>
      <c r="G98" s="21"/>
      <c r="H98" s="16">
        <f t="shared" si="42"/>
        <v>0</v>
      </c>
      <c r="I98" s="14">
        <f t="shared" si="43"/>
        <v>126.38</v>
      </c>
      <c r="J98" s="14">
        <f t="shared" si="44"/>
        <v>0</v>
      </c>
      <c r="K98" s="15">
        <f t="shared" si="45"/>
        <v>0</v>
      </c>
      <c r="L98" s="14">
        <f t="shared" si="46"/>
        <v>0</v>
      </c>
    </row>
    <row r="99" spans="1:12" s="32" customFormat="1" ht="25.5" x14ac:dyDescent="0.2">
      <c r="A99" s="80" t="s">
        <v>216</v>
      </c>
      <c r="B99" s="33" t="s">
        <v>241</v>
      </c>
      <c r="C99" s="81" t="s">
        <v>169</v>
      </c>
      <c r="D99" s="51">
        <v>3445.31</v>
      </c>
      <c r="E99" s="82">
        <v>1</v>
      </c>
      <c r="F99" s="22"/>
      <c r="G99" s="21"/>
      <c r="H99" s="16">
        <f t="shared" si="42"/>
        <v>0</v>
      </c>
      <c r="I99" s="14">
        <f t="shared" si="43"/>
        <v>3445.31</v>
      </c>
      <c r="J99" s="14">
        <f t="shared" si="44"/>
        <v>0</v>
      </c>
      <c r="K99" s="15">
        <f t="shared" si="45"/>
        <v>0</v>
      </c>
      <c r="L99" s="14">
        <f t="shared" si="46"/>
        <v>0</v>
      </c>
    </row>
    <row r="100" spans="1:12" s="32" customFormat="1" ht="25.5" x14ac:dyDescent="0.2">
      <c r="A100" s="80" t="s">
        <v>217</v>
      </c>
      <c r="B100" s="33" t="s">
        <v>242</v>
      </c>
      <c r="C100" s="81" t="s">
        <v>169</v>
      </c>
      <c r="D100" s="51">
        <v>182.95</v>
      </c>
      <c r="E100" s="82">
        <v>1</v>
      </c>
      <c r="F100" s="22"/>
      <c r="G100" s="21"/>
      <c r="H100" s="16">
        <f t="shared" si="42"/>
        <v>0</v>
      </c>
      <c r="I100" s="14">
        <f t="shared" si="43"/>
        <v>182.95</v>
      </c>
      <c r="J100" s="14">
        <f t="shared" si="44"/>
        <v>0</v>
      </c>
      <c r="K100" s="15">
        <f t="shared" si="45"/>
        <v>0</v>
      </c>
      <c r="L100" s="14">
        <f t="shared" si="46"/>
        <v>0</v>
      </c>
    </row>
    <row r="101" spans="1:12" s="32" customFormat="1" ht="25.5" x14ac:dyDescent="0.2">
      <c r="A101" s="80" t="s">
        <v>218</v>
      </c>
      <c r="B101" s="33" t="s">
        <v>243</v>
      </c>
      <c r="C101" s="81" t="s">
        <v>169</v>
      </c>
      <c r="D101" s="51">
        <v>19.14</v>
      </c>
      <c r="E101" s="82">
        <v>73</v>
      </c>
      <c r="F101" s="22"/>
      <c r="G101" s="21"/>
      <c r="H101" s="16">
        <f t="shared" si="42"/>
        <v>0</v>
      </c>
      <c r="I101" s="14">
        <f t="shared" si="43"/>
        <v>1397.22</v>
      </c>
      <c r="J101" s="14">
        <f t="shared" si="44"/>
        <v>0</v>
      </c>
      <c r="K101" s="15">
        <f t="shared" si="45"/>
        <v>0</v>
      </c>
      <c r="L101" s="14">
        <f t="shared" si="46"/>
        <v>0</v>
      </c>
    </row>
    <row r="102" spans="1:12" s="32" customFormat="1" ht="25.5" x14ac:dyDescent="0.2">
      <c r="A102" s="80" t="s">
        <v>219</v>
      </c>
      <c r="B102" s="33" t="s">
        <v>244</v>
      </c>
      <c r="C102" s="81" t="s">
        <v>169</v>
      </c>
      <c r="D102" s="51">
        <v>113.38</v>
      </c>
      <c r="E102" s="82">
        <v>32</v>
      </c>
      <c r="F102" s="22"/>
      <c r="G102" s="21"/>
      <c r="H102" s="16">
        <f t="shared" si="42"/>
        <v>0</v>
      </c>
      <c r="I102" s="14">
        <f t="shared" si="43"/>
        <v>3628.16</v>
      </c>
      <c r="J102" s="14">
        <f t="shared" si="44"/>
        <v>0</v>
      </c>
      <c r="K102" s="15">
        <f t="shared" si="45"/>
        <v>0</v>
      </c>
      <c r="L102" s="14">
        <f t="shared" si="46"/>
        <v>0</v>
      </c>
    </row>
    <row r="103" spans="1:12" s="32" customFormat="1" ht="25.5" x14ac:dyDescent="0.2">
      <c r="A103" s="80" t="s">
        <v>220</v>
      </c>
      <c r="B103" s="33" t="s">
        <v>245</v>
      </c>
      <c r="C103" s="81" t="s">
        <v>169</v>
      </c>
      <c r="D103" s="51">
        <v>80.98</v>
      </c>
      <c r="E103" s="82">
        <v>5</v>
      </c>
      <c r="F103" s="22"/>
      <c r="G103" s="21"/>
      <c r="H103" s="16">
        <f t="shared" si="42"/>
        <v>0</v>
      </c>
      <c r="I103" s="14">
        <f t="shared" si="43"/>
        <v>404.9</v>
      </c>
      <c r="J103" s="14">
        <f t="shared" si="44"/>
        <v>0</v>
      </c>
      <c r="K103" s="15">
        <f t="shared" si="45"/>
        <v>0</v>
      </c>
      <c r="L103" s="14">
        <f t="shared" si="46"/>
        <v>0</v>
      </c>
    </row>
    <row r="104" spans="1:12" s="32" customFormat="1" ht="38.25" x14ac:dyDescent="0.2">
      <c r="A104" s="80" t="s">
        <v>221</v>
      </c>
      <c r="B104" s="33" t="s">
        <v>246</v>
      </c>
      <c r="C104" s="81" t="s">
        <v>62</v>
      </c>
      <c r="D104" s="51">
        <v>12.12</v>
      </c>
      <c r="E104" s="82">
        <v>1450</v>
      </c>
      <c r="F104" s="22"/>
      <c r="G104" s="21"/>
      <c r="H104" s="16">
        <f t="shared" si="42"/>
        <v>0</v>
      </c>
      <c r="I104" s="14">
        <f t="shared" si="43"/>
        <v>17574</v>
      </c>
      <c r="J104" s="14">
        <f t="shared" si="44"/>
        <v>0</v>
      </c>
      <c r="K104" s="15">
        <f t="shared" si="45"/>
        <v>0</v>
      </c>
      <c r="L104" s="14">
        <f t="shared" si="46"/>
        <v>0</v>
      </c>
    </row>
    <row r="105" spans="1:12" s="32" customFormat="1" ht="38.25" x14ac:dyDescent="0.2">
      <c r="A105" s="80" t="s">
        <v>222</v>
      </c>
      <c r="B105" s="33" t="s">
        <v>247</v>
      </c>
      <c r="C105" s="81" t="s">
        <v>62</v>
      </c>
      <c r="D105" s="51">
        <v>16.489999999999998</v>
      </c>
      <c r="E105" s="82">
        <v>1500</v>
      </c>
      <c r="F105" s="22"/>
      <c r="G105" s="21"/>
      <c r="H105" s="16">
        <f t="shared" si="42"/>
        <v>0</v>
      </c>
      <c r="I105" s="14">
        <f t="shared" si="43"/>
        <v>24735</v>
      </c>
      <c r="J105" s="14">
        <f t="shared" si="44"/>
        <v>0</v>
      </c>
      <c r="K105" s="15">
        <f t="shared" si="45"/>
        <v>0</v>
      </c>
      <c r="L105" s="14">
        <f t="shared" si="46"/>
        <v>0</v>
      </c>
    </row>
    <row r="106" spans="1:12" s="32" customFormat="1" ht="25.5" x14ac:dyDescent="0.2">
      <c r="A106" s="80" t="s">
        <v>223</v>
      </c>
      <c r="B106" s="33" t="s">
        <v>248</v>
      </c>
      <c r="C106" s="81" t="s">
        <v>62</v>
      </c>
      <c r="D106" s="51">
        <v>29.62</v>
      </c>
      <c r="E106" s="82">
        <v>920</v>
      </c>
      <c r="F106" s="22"/>
      <c r="G106" s="21"/>
      <c r="H106" s="16">
        <f t="shared" si="42"/>
        <v>0</v>
      </c>
      <c r="I106" s="14">
        <f t="shared" si="43"/>
        <v>27250.400000000001</v>
      </c>
      <c r="J106" s="14">
        <f t="shared" si="44"/>
        <v>0</v>
      </c>
      <c r="K106" s="15">
        <f t="shared" si="45"/>
        <v>0</v>
      </c>
      <c r="L106" s="14">
        <f t="shared" si="46"/>
        <v>0</v>
      </c>
    </row>
    <row r="107" spans="1:12" s="32" customFormat="1" ht="25.5" x14ac:dyDescent="0.2">
      <c r="A107" s="80" t="s">
        <v>224</v>
      </c>
      <c r="B107" s="33" t="s">
        <v>249</v>
      </c>
      <c r="C107" s="81" t="s">
        <v>62</v>
      </c>
      <c r="D107" s="51">
        <v>51.57</v>
      </c>
      <c r="E107" s="82">
        <v>50</v>
      </c>
      <c r="F107" s="22"/>
      <c r="G107" s="21"/>
      <c r="H107" s="16">
        <f t="shared" si="42"/>
        <v>0</v>
      </c>
      <c r="I107" s="14">
        <f t="shared" si="43"/>
        <v>2578.5</v>
      </c>
      <c r="J107" s="14">
        <f t="shared" si="44"/>
        <v>0</v>
      </c>
      <c r="K107" s="15">
        <f t="shared" si="45"/>
        <v>0</v>
      </c>
      <c r="L107" s="14">
        <f t="shared" si="46"/>
        <v>0</v>
      </c>
    </row>
    <row r="108" spans="1:12" s="32" customFormat="1" ht="25.5" x14ac:dyDescent="0.2">
      <c r="A108" s="80" t="s">
        <v>225</v>
      </c>
      <c r="B108" s="33" t="s">
        <v>250</v>
      </c>
      <c r="C108" s="81" t="s">
        <v>169</v>
      </c>
      <c r="D108" s="51">
        <v>533.6</v>
      </c>
      <c r="E108" s="82">
        <v>10</v>
      </c>
      <c r="F108" s="22"/>
      <c r="G108" s="21"/>
      <c r="H108" s="16">
        <f t="shared" si="42"/>
        <v>0</v>
      </c>
      <c r="I108" s="14">
        <f t="shared" si="43"/>
        <v>5336</v>
      </c>
      <c r="J108" s="14">
        <f t="shared" si="44"/>
        <v>0</v>
      </c>
      <c r="K108" s="15">
        <f t="shared" si="45"/>
        <v>0</v>
      </c>
      <c r="L108" s="14">
        <f t="shared" si="46"/>
        <v>0</v>
      </c>
    </row>
    <row r="109" spans="1:12" s="32" customFormat="1" ht="38.25" x14ac:dyDescent="0.2">
      <c r="A109" s="80" t="s">
        <v>226</v>
      </c>
      <c r="B109" s="33" t="s">
        <v>251</v>
      </c>
      <c r="C109" s="81" t="s">
        <v>169</v>
      </c>
      <c r="D109" s="51">
        <v>6301.33</v>
      </c>
      <c r="E109" s="82">
        <v>1</v>
      </c>
      <c r="F109" s="22"/>
      <c r="G109" s="21"/>
      <c r="H109" s="16">
        <f t="shared" si="42"/>
        <v>0</v>
      </c>
      <c r="I109" s="14">
        <f t="shared" si="43"/>
        <v>6301.33</v>
      </c>
      <c r="J109" s="14">
        <f t="shared" si="44"/>
        <v>0</v>
      </c>
      <c r="K109" s="15">
        <f t="shared" si="45"/>
        <v>0</v>
      </c>
      <c r="L109" s="14">
        <f t="shared" si="46"/>
        <v>0</v>
      </c>
    </row>
    <row r="110" spans="1:12" s="32" customFormat="1" x14ac:dyDescent="0.2">
      <c r="A110" s="80" t="s">
        <v>227</v>
      </c>
      <c r="B110" s="33" t="s">
        <v>252</v>
      </c>
      <c r="C110" s="81" t="s">
        <v>62</v>
      </c>
      <c r="D110" s="51">
        <v>44.71</v>
      </c>
      <c r="E110" s="82">
        <v>38</v>
      </c>
      <c r="F110" s="22"/>
      <c r="G110" s="21"/>
      <c r="H110" s="16">
        <f t="shared" si="42"/>
        <v>0</v>
      </c>
      <c r="I110" s="14">
        <f t="shared" si="43"/>
        <v>1698.98</v>
      </c>
      <c r="J110" s="14">
        <f t="shared" si="44"/>
        <v>0</v>
      </c>
      <c r="K110" s="15">
        <f t="shared" si="45"/>
        <v>0</v>
      </c>
      <c r="L110" s="14">
        <f t="shared" si="46"/>
        <v>0</v>
      </c>
    </row>
    <row r="111" spans="1:12" s="32" customFormat="1" x14ac:dyDescent="0.2">
      <c r="A111" s="80" t="s">
        <v>228</v>
      </c>
      <c r="B111" s="33" t="s">
        <v>253</v>
      </c>
      <c r="C111" s="81" t="s">
        <v>62</v>
      </c>
      <c r="D111" s="51">
        <v>20.95</v>
      </c>
      <c r="E111" s="82">
        <v>425</v>
      </c>
      <c r="F111" s="22"/>
      <c r="G111" s="21"/>
      <c r="H111" s="16">
        <f t="shared" si="42"/>
        <v>0</v>
      </c>
      <c r="I111" s="14">
        <f t="shared" si="43"/>
        <v>8903.75</v>
      </c>
      <c r="J111" s="14">
        <f t="shared" si="44"/>
        <v>0</v>
      </c>
      <c r="K111" s="15">
        <f t="shared" si="45"/>
        <v>0</v>
      </c>
      <c r="L111" s="14">
        <f t="shared" si="46"/>
        <v>0</v>
      </c>
    </row>
    <row r="112" spans="1:12" s="32" customFormat="1" ht="25.5" x14ac:dyDescent="0.2">
      <c r="A112" s="80" t="s">
        <v>229</v>
      </c>
      <c r="B112" s="33" t="s">
        <v>254</v>
      </c>
      <c r="C112" s="81" t="s">
        <v>62</v>
      </c>
      <c r="D112" s="51">
        <v>4.6500000000000004</v>
      </c>
      <c r="E112" s="82">
        <v>305</v>
      </c>
      <c r="F112" s="22"/>
      <c r="G112" s="21"/>
      <c r="H112" s="16">
        <f t="shared" si="42"/>
        <v>0</v>
      </c>
      <c r="I112" s="14">
        <f t="shared" si="43"/>
        <v>1418.25</v>
      </c>
      <c r="J112" s="14">
        <f t="shared" si="44"/>
        <v>0</v>
      </c>
      <c r="K112" s="15">
        <f t="shared" si="45"/>
        <v>0</v>
      </c>
      <c r="L112" s="14">
        <f t="shared" si="46"/>
        <v>0</v>
      </c>
    </row>
    <row r="113" spans="1:12" s="32" customFormat="1" ht="25.5" x14ac:dyDescent="0.2">
      <c r="A113" s="80" t="s">
        <v>230</v>
      </c>
      <c r="B113" s="33" t="s">
        <v>255</v>
      </c>
      <c r="C113" s="81" t="s">
        <v>62</v>
      </c>
      <c r="D113" s="51">
        <v>11.34</v>
      </c>
      <c r="E113" s="82">
        <v>17</v>
      </c>
      <c r="F113" s="22"/>
      <c r="G113" s="21"/>
      <c r="H113" s="16">
        <f t="shared" si="42"/>
        <v>0</v>
      </c>
      <c r="I113" s="14">
        <f t="shared" si="43"/>
        <v>192.78</v>
      </c>
      <c r="J113" s="14">
        <f t="shared" si="44"/>
        <v>0</v>
      </c>
      <c r="K113" s="15">
        <f t="shared" si="45"/>
        <v>0</v>
      </c>
      <c r="L113" s="14">
        <f t="shared" si="46"/>
        <v>0</v>
      </c>
    </row>
    <row r="114" spans="1:12" s="32" customFormat="1" ht="25.5" x14ac:dyDescent="0.2">
      <c r="A114" s="80" t="s">
        <v>231</v>
      </c>
      <c r="B114" s="33" t="s">
        <v>256</v>
      </c>
      <c r="C114" s="81" t="s">
        <v>169</v>
      </c>
      <c r="D114" s="51">
        <v>46.31</v>
      </c>
      <c r="E114" s="82">
        <v>11</v>
      </c>
      <c r="F114" s="22"/>
      <c r="G114" s="21"/>
      <c r="H114" s="16">
        <f t="shared" si="42"/>
        <v>0</v>
      </c>
      <c r="I114" s="14">
        <f t="shared" si="43"/>
        <v>509.41</v>
      </c>
      <c r="J114" s="14">
        <f t="shared" si="44"/>
        <v>0</v>
      </c>
      <c r="K114" s="15">
        <f t="shared" si="45"/>
        <v>0</v>
      </c>
      <c r="L114" s="14">
        <f t="shared" si="46"/>
        <v>0</v>
      </c>
    </row>
    <row r="115" spans="1:12" s="32" customFormat="1" ht="25.5" x14ac:dyDescent="0.2">
      <c r="A115" s="80" t="s">
        <v>232</v>
      </c>
      <c r="B115" s="33" t="s">
        <v>257</v>
      </c>
      <c r="C115" s="34" t="s">
        <v>169</v>
      </c>
      <c r="D115" s="35">
        <v>642.5</v>
      </c>
      <c r="E115" s="82">
        <v>1</v>
      </c>
      <c r="F115" s="22"/>
      <c r="G115" s="21"/>
      <c r="H115" s="16">
        <f t="shared" si="42"/>
        <v>0</v>
      </c>
      <c r="I115" s="14">
        <f t="shared" si="43"/>
        <v>642.5</v>
      </c>
      <c r="J115" s="14">
        <f t="shared" si="44"/>
        <v>0</v>
      </c>
      <c r="K115" s="15">
        <f t="shared" si="45"/>
        <v>0</v>
      </c>
      <c r="L115" s="14">
        <f t="shared" si="46"/>
        <v>0</v>
      </c>
    </row>
    <row r="116" spans="1:12" s="32" customFormat="1" ht="38.25" x14ac:dyDescent="0.2">
      <c r="A116" s="80" t="s">
        <v>233</v>
      </c>
      <c r="B116" s="33" t="s">
        <v>258</v>
      </c>
      <c r="C116" s="81" t="s">
        <v>169</v>
      </c>
      <c r="D116" s="51">
        <v>384.96</v>
      </c>
      <c r="E116" s="82">
        <v>1</v>
      </c>
      <c r="F116" s="22"/>
      <c r="G116" s="21"/>
      <c r="H116" s="16">
        <f t="shared" si="42"/>
        <v>0</v>
      </c>
      <c r="I116" s="14">
        <f t="shared" si="43"/>
        <v>384.96</v>
      </c>
      <c r="J116" s="14">
        <f t="shared" si="44"/>
        <v>0</v>
      </c>
      <c r="K116" s="15">
        <f t="shared" si="45"/>
        <v>0</v>
      </c>
      <c r="L116" s="14">
        <f t="shared" si="46"/>
        <v>0</v>
      </c>
    </row>
    <row r="117" spans="1:12" s="37" customFormat="1" x14ac:dyDescent="0.2">
      <c r="A117" s="78"/>
      <c r="B117" s="24" t="s">
        <v>259</v>
      </c>
      <c r="C117" s="83"/>
      <c r="D117" s="139"/>
      <c r="E117" s="84"/>
      <c r="F117" s="28"/>
      <c r="G117" s="28"/>
      <c r="H117" s="36">
        <f t="shared" si="42"/>
        <v>0</v>
      </c>
      <c r="I117" s="31">
        <f t="shared" ref="I117" si="47">D117*E117</f>
        <v>0</v>
      </c>
      <c r="J117" s="31">
        <f t="shared" ref="J117" si="48">F117*D117</f>
        <v>0</v>
      </c>
      <c r="K117" s="31">
        <f t="shared" ref="K117" si="49">D117*G117</f>
        <v>0</v>
      </c>
      <c r="L117" s="31">
        <f t="shared" si="46"/>
        <v>0</v>
      </c>
    </row>
    <row r="118" spans="1:12" s="32" customFormat="1" ht="38.25" x14ac:dyDescent="0.2">
      <c r="A118" s="80" t="s">
        <v>234</v>
      </c>
      <c r="B118" s="33" t="s">
        <v>262</v>
      </c>
      <c r="C118" s="81" t="s">
        <v>285</v>
      </c>
      <c r="D118" s="51">
        <v>171.38</v>
      </c>
      <c r="E118" s="82">
        <v>6</v>
      </c>
      <c r="F118" s="22"/>
      <c r="G118" s="21"/>
      <c r="H118" s="16">
        <f t="shared" si="42"/>
        <v>0</v>
      </c>
      <c r="I118" s="14">
        <f t="shared" ref="I118:I132" si="50">ROUNDUP((D118*E118),2)</f>
        <v>1028.28</v>
      </c>
      <c r="J118" s="14">
        <f t="shared" ref="J118:J132" si="51">ROUNDUP((F118*D118),2)</f>
        <v>0</v>
      </c>
      <c r="K118" s="15">
        <f t="shared" ref="K118:K132" si="52">ROUNDUP((D118*G118),2)</f>
        <v>0</v>
      </c>
      <c r="L118" s="14">
        <f t="shared" si="46"/>
        <v>0</v>
      </c>
    </row>
    <row r="119" spans="1:12" s="32" customFormat="1" ht="38.25" x14ac:dyDescent="0.2">
      <c r="A119" s="80" t="s">
        <v>235</v>
      </c>
      <c r="B119" s="33" t="s">
        <v>263</v>
      </c>
      <c r="C119" s="81" t="s">
        <v>285</v>
      </c>
      <c r="D119" s="51">
        <v>209.48</v>
      </c>
      <c r="E119" s="82">
        <v>109</v>
      </c>
      <c r="F119" s="22"/>
      <c r="G119" s="21"/>
      <c r="H119" s="16">
        <f t="shared" si="42"/>
        <v>0</v>
      </c>
      <c r="I119" s="14">
        <f t="shared" si="50"/>
        <v>22833.32</v>
      </c>
      <c r="J119" s="14">
        <f t="shared" si="51"/>
        <v>0</v>
      </c>
      <c r="K119" s="15">
        <f t="shared" si="52"/>
        <v>0</v>
      </c>
      <c r="L119" s="14">
        <f t="shared" si="46"/>
        <v>0</v>
      </c>
    </row>
    <row r="120" spans="1:12" s="32" customFormat="1" ht="38.25" x14ac:dyDescent="0.2">
      <c r="A120" s="80" t="s">
        <v>236</v>
      </c>
      <c r="B120" s="33" t="s">
        <v>264</v>
      </c>
      <c r="C120" s="81" t="s">
        <v>285</v>
      </c>
      <c r="D120" s="51">
        <v>178.3</v>
      </c>
      <c r="E120" s="82">
        <v>104</v>
      </c>
      <c r="F120" s="22"/>
      <c r="G120" s="21"/>
      <c r="H120" s="16">
        <f t="shared" si="42"/>
        <v>0</v>
      </c>
      <c r="I120" s="14">
        <f t="shared" si="50"/>
        <v>18543.2</v>
      </c>
      <c r="J120" s="14">
        <f t="shared" si="51"/>
        <v>0</v>
      </c>
      <c r="K120" s="15">
        <f t="shared" si="52"/>
        <v>0</v>
      </c>
      <c r="L120" s="14">
        <f t="shared" si="46"/>
        <v>0</v>
      </c>
    </row>
    <row r="121" spans="1:12" s="32" customFormat="1" ht="38.25" x14ac:dyDescent="0.2">
      <c r="A121" s="80" t="s">
        <v>237</v>
      </c>
      <c r="B121" s="33" t="s">
        <v>265</v>
      </c>
      <c r="C121" s="81" t="s">
        <v>285</v>
      </c>
      <c r="D121" s="51">
        <v>199.03</v>
      </c>
      <c r="E121" s="82">
        <v>42</v>
      </c>
      <c r="F121" s="22"/>
      <c r="G121" s="21"/>
      <c r="H121" s="16">
        <f t="shared" si="42"/>
        <v>0</v>
      </c>
      <c r="I121" s="14">
        <f t="shared" si="50"/>
        <v>8359.26</v>
      </c>
      <c r="J121" s="14">
        <f t="shared" si="51"/>
        <v>0</v>
      </c>
      <c r="K121" s="15">
        <f t="shared" si="52"/>
        <v>0</v>
      </c>
      <c r="L121" s="14">
        <f t="shared" si="46"/>
        <v>0</v>
      </c>
    </row>
    <row r="122" spans="1:12" s="32" customFormat="1" ht="38.25" x14ac:dyDescent="0.2">
      <c r="A122" s="80" t="s">
        <v>260</v>
      </c>
      <c r="B122" s="33" t="s">
        <v>266</v>
      </c>
      <c r="C122" s="81" t="s">
        <v>285</v>
      </c>
      <c r="D122" s="51">
        <v>246.46</v>
      </c>
      <c r="E122" s="82">
        <v>16</v>
      </c>
      <c r="F122" s="22"/>
      <c r="G122" s="21"/>
      <c r="H122" s="16">
        <f t="shared" si="42"/>
        <v>0</v>
      </c>
      <c r="I122" s="14">
        <f t="shared" si="50"/>
        <v>3943.36</v>
      </c>
      <c r="J122" s="14">
        <f t="shared" si="51"/>
        <v>0</v>
      </c>
      <c r="K122" s="15">
        <f t="shared" si="52"/>
        <v>0</v>
      </c>
      <c r="L122" s="14">
        <f t="shared" si="46"/>
        <v>0</v>
      </c>
    </row>
    <row r="123" spans="1:12" s="32" customFormat="1" ht="63.75" x14ac:dyDescent="0.2">
      <c r="A123" s="80" t="s">
        <v>261</v>
      </c>
      <c r="B123" s="33" t="s">
        <v>612</v>
      </c>
      <c r="C123" s="81" t="s">
        <v>285</v>
      </c>
      <c r="D123" s="51">
        <v>349.14</v>
      </c>
      <c r="E123" s="82">
        <v>19</v>
      </c>
      <c r="F123" s="146"/>
      <c r="G123" s="85"/>
      <c r="H123" s="85"/>
      <c r="I123" s="14">
        <f t="shared" si="50"/>
        <v>6633.66</v>
      </c>
      <c r="J123" s="14">
        <f t="shared" si="51"/>
        <v>0</v>
      </c>
      <c r="K123" s="15">
        <f t="shared" si="52"/>
        <v>0</v>
      </c>
      <c r="L123" s="14">
        <f t="shared" si="46"/>
        <v>0</v>
      </c>
    </row>
    <row r="124" spans="1:12" s="32" customFormat="1" ht="51" x14ac:dyDescent="0.2">
      <c r="A124" s="80" t="s">
        <v>276</v>
      </c>
      <c r="B124" s="33" t="s">
        <v>267</v>
      </c>
      <c r="C124" s="81" t="s">
        <v>285</v>
      </c>
      <c r="D124" s="51">
        <v>175.02</v>
      </c>
      <c r="E124" s="82">
        <v>4</v>
      </c>
      <c r="F124" s="22"/>
      <c r="G124" s="21"/>
      <c r="H124" s="16">
        <f t="shared" ref="H124:H141" si="53">G124+F124</f>
        <v>0</v>
      </c>
      <c r="I124" s="14">
        <f t="shared" si="50"/>
        <v>700.08</v>
      </c>
      <c r="J124" s="14">
        <f t="shared" si="51"/>
        <v>0</v>
      </c>
      <c r="K124" s="15">
        <f t="shared" si="52"/>
        <v>0</v>
      </c>
      <c r="L124" s="14">
        <f t="shared" si="46"/>
        <v>0</v>
      </c>
    </row>
    <row r="125" spans="1:12" ht="38.25" x14ac:dyDescent="0.2">
      <c r="A125" s="72" t="s">
        <v>277</v>
      </c>
      <c r="B125" s="74" t="s">
        <v>268</v>
      </c>
      <c r="C125" s="75" t="s">
        <v>285</v>
      </c>
      <c r="D125" s="51">
        <v>271.36</v>
      </c>
      <c r="E125" s="73">
        <v>2</v>
      </c>
      <c r="F125" s="22"/>
      <c r="G125" s="22"/>
      <c r="H125" s="16">
        <f t="shared" si="53"/>
        <v>0</v>
      </c>
      <c r="I125" s="14">
        <f t="shared" si="50"/>
        <v>542.72</v>
      </c>
      <c r="J125" s="14">
        <f t="shared" si="51"/>
        <v>0</v>
      </c>
      <c r="K125" s="15">
        <f t="shared" si="52"/>
        <v>0</v>
      </c>
      <c r="L125" s="14">
        <f t="shared" si="46"/>
        <v>0</v>
      </c>
    </row>
    <row r="126" spans="1:12" ht="38.25" x14ac:dyDescent="0.2">
      <c r="A126" s="72" t="s">
        <v>278</v>
      </c>
      <c r="B126" s="74" t="s">
        <v>269</v>
      </c>
      <c r="C126" s="75" t="s">
        <v>169</v>
      </c>
      <c r="D126" s="51">
        <v>123.61</v>
      </c>
      <c r="E126" s="73">
        <v>109</v>
      </c>
      <c r="F126" s="22"/>
      <c r="G126" s="22"/>
      <c r="H126" s="16">
        <f t="shared" si="53"/>
        <v>0</v>
      </c>
      <c r="I126" s="14">
        <f t="shared" si="50"/>
        <v>13473.49</v>
      </c>
      <c r="J126" s="14">
        <f t="shared" si="51"/>
        <v>0</v>
      </c>
      <c r="K126" s="15">
        <f t="shared" si="52"/>
        <v>0</v>
      </c>
      <c r="L126" s="14">
        <f t="shared" si="46"/>
        <v>0</v>
      </c>
    </row>
    <row r="127" spans="1:12" ht="38.25" x14ac:dyDescent="0.2">
      <c r="A127" s="72" t="s">
        <v>279</v>
      </c>
      <c r="B127" s="74" t="s">
        <v>270</v>
      </c>
      <c r="C127" s="75" t="s">
        <v>169</v>
      </c>
      <c r="D127" s="51">
        <v>37.619999999999997</v>
      </c>
      <c r="E127" s="73">
        <v>6</v>
      </c>
      <c r="F127" s="22"/>
      <c r="G127" s="22"/>
      <c r="H127" s="16">
        <f t="shared" si="53"/>
        <v>0</v>
      </c>
      <c r="I127" s="14">
        <f t="shared" si="50"/>
        <v>225.72</v>
      </c>
      <c r="J127" s="14">
        <f t="shared" si="51"/>
        <v>0</v>
      </c>
      <c r="K127" s="15">
        <f t="shared" si="52"/>
        <v>0</v>
      </c>
      <c r="L127" s="14">
        <f t="shared" si="46"/>
        <v>0</v>
      </c>
    </row>
    <row r="128" spans="1:12" x14ac:dyDescent="0.2">
      <c r="A128" s="72" t="s">
        <v>280</v>
      </c>
      <c r="B128" s="74" t="s">
        <v>271</v>
      </c>
      <c r="C128" s="75" t="s">
        <v>169</v>
      </c>
      <c r="D128" s="51">
        <v>57.65</v>
      </c>
      <c r="E128" s="73">
        <v>11</v>
      </c>
      <c r="F128" s="22"/>
      <c r="G128" s="22"/>
      <c r="H128" s="16">
        <f t="shared" si="53"/>
        <v>0</v>
      </c>
      <c r="I128" s="14">
        <f t="shared" si="50"/>
        <v>634.15</v>
      </c>
      <c r="J128" s="14">
        <f t="shared" si="51"/>
        <v>0</v>
      </c>
      <c r="K128" s="15">
        <f t="shared" si="52"/>
        <v>0</v>
      </c>
      <c r="L128" s="14">
        <f t="shared" si="46"/>
        <v>0</v>
      </c>
    </row>
    <row r="129" spans="1:12" ht="25.5" x14ac:dyDescent="0.2">
      <c r="A129" s="72" t="s">
        <v>281</v>
      </c>
      <c r="B129" s="74" t="s">
        <v>272</v>
      </c>
      <c r="C129" s="75" t="s">
        <v>169</v>
      </c>
      <c r="D129" s="51">
        <v>36.26</v>
      </c>
      <c r="E129" s="73">
        <v>4</v>
      </c>
      <c r="F129" s="22"/>
      <c r="G129" s="22"/>
      <c r="H129" s="16">
        <f t="shared" si="53"/>
        <v>0</v>
      </c>
      <c r="I129" s="14">
        <f t="shared" si="50"/>
        <v>145.04</v>
      </c>
      <c r="J129" s="14">
        <f t="shared" si="51"/>
        <v>0</v>
      </c>
      <c r="K129" s="15">
        <f t="shared" si="52"/>
        <v>0</v>
      </c>
      <c r="L129" s="14">
        <f t="shared" si="46"/>
        <v>0</v>
      </c>
    </row>
    <row r="130" spans="1:12" ht="25.5" x14ac:dyDescent="0.2">
      <c r="A130" s="72" t="s">
        <v>282</v>
      </c>
      <c r="B130" s="74" t="s">
        <v>273</v>
      </c>
      <c r="C130" s="75" t="s">
        <v>169</v>
      </c>
      <c r="D130" s="51">
        <v>80.64</v>
      </c>
      <c r="E130" s="73">
        <v>4</v>
      </c>
      <c r="F130" s="22"/>
      <c r="G130" s="22"/>
      <c r="H130" s="16">
        <f t="shared" si="53"/>
        <v>0</v>
      </c>
      <c r="I130" s="14">
        <f t="shared" si="50"/>
        <v>322.56</v>
      </c>
      <c r="J130" s="14">
        <f t="shared" si="51"/>
        <v>0</v>
      </c>
      <c r="K130" s="15">
        <f t="shared" si="52"/>
        <v>0</v>
      </c>
      <c r="L130" s="14">
        <f t="shared" si="46"/>
        <v>0</v>
      </c>
    </row>
    <row r="131" spans="1:12" ht="25.5" x14ac:dyDescent="0.2">
      <c r="A131" s="72" t="s">
        <v>283</v>
      </c>
      <c r="B131" s="74" t="s">
        <v>274</v>
      </c>
      <c r="C131" s="75" t="s">
        <v>169</v>
      </c>
      <c r="D131" s="51">
        <v>17.010000000000002</v>
      </c>
      <c r="E131" s="73">
        <v>2</v>
      </c>
      <c r="F131" s="22"/>
      <c r="G131" s="22"/>
      <c r="H131" s="16">
        <f t="shared" si="53"/>
        <v>0</v>
      </c>
      <c r="I131" s="14">
        <f t="shared" si="50"/>
        <v>34.020000000000003</v>
      </c>
      <c r="J131" s="14">
        <f t="shared" si="51"/>
        <v>0</v>
      </c>
      <c r="K131" s="15">
        <f t="shared" si="52"/>
        <v>0</v>
      </c>
      <c r="L131" s="14">
        <f t="shared" si="46"/>
        <v>0</v>
      </c>
    </row>
    <row r="132" spans="1:12" ht="25.5" x14ac:dyDescent="0.2">
      <c r="A132" s="72" t="s">
        <v>284</v>
      </c>
      <c r="B132" s="74" t="s">
        <v>275</v>
      </c>
      <c r="C132" s="75" t="s">
        <v>169</v>
      </c>
      <c r="D132" s="51">
        <v>1476.57</v>
      </c>
      <c r="E132" s="73">
        <v>1</v>
      </c>
      <c r="F132" s="22"/>
      <c r="G132" s="22"/>
      <c r="H132" s="16">
        <f t="shared" si="53"/>
        <v>0</v>
      </c>
      <c r="I132" s="14">
        <f t="shared" si="50"/>
        <v>1476.57</v>
      </c>
      <c r="J132" s="14">
        <f t="shared" si="51"/>
        <v>0</v>
      </c>
      <c r="K132" s="15">
        <f t="shared" si="52"/>
        <v>0</v>
      </c>
      <c r="L132" s="14">
        <f t="shared" si="46"/>
        <v>0</v>
      </c>
    </row>
    <row r="133" spans="1:12" s="39" customFormat="1" x14ac:dyDescent="0.2">
      <c r="A133" s="70" t="s">
        <v>287</v>
      </c>
      <c r="B133" s="5" t="s">
        <v>286</v>
      </c>
      <c r="C133" s="86"/>
      <c r="D133" s="140"/>
      <c r="E133" s="87"/>
      <c r="F133" s="19"/>
      <c r="G133" s="19"/>
      <c r="H133" s="38">
        <f t="shared" si="53"/>
        <v>0</v>
      </c>
      <c r="I133" s="20">
        <f t="shared" ref="I133" si="54">D133*E133</f>
        <v>0</v>
      </c>
      <c r="J133" s="20">
        <f t="shared" ref="J133" si="55">F133*D133</f>
        <v>0</v>
      </c>
      <c r="K133" s="20">
        <f t="shared" ref="K133" si="56">D133*G133</f>
        <v>0</v>
      </c>
      <c r="L133" s="20">
        <f t="shared" si="46"/>
        <v>0</v>
      </c>
    </row>
    <row r="134" spans="1:12" s="32" customFormat="1" ht="38.25" x14ac:dyDescent="0.2">
      <c r="A134" s="80" t="s">
        <v>294</v>
      </c>
      <c r="B134" s="33" t="s">
        <v>18</v>
      </c>
      <c r="C134" s="81" t="s">
        <v>285</v>
      </c>
      <c r="D134" s="51">
        <v>71.98</v>
      </c>
      <c r="E134" s="82">
        <v>33</v>
      </c>
      <c r="F134" s="22"/>
      <c r="G134" s="21"/>
      <c r="H134" s="16">
        <f t="shared" si="53"/>
        <v>0</v>
      </c>
      <c r="I134" s="14">
        <f t="shared" ref="I134:I160" si="57">ROUNDUP((D134*E134),2)</f>
        <v>2375.34</v>
      </c>
      <c r="J134" s="14">
        <f t="shared" ref="J134:J160" si="58">ROUNDUP((F134*D134),2)</f>
        <v>0</v>
      </c>
      <c r="K134" s="15">
        <f t="shared" ref="K134:K160" si="59">ROUNDUP((D134*G134),2)</f>
        <v>0</v>
      </c>
      <c r="L134" s="14">
        <f t="shared" si="46"/>
        <v>0</v>
      </c>
    </row>
    <row r="135" spans="1:12" s="32" customFormat="1" ht="38.25" x14ac:dyDescent="0.2">
      <c r="A135" s="80" t="s">
        <v>295</v>
      </c>
      <c r="B135" s="33" t="s">
        <v>288</v>
      </c>
      <c r="C135" s="81" t="s">
        <v>285</v>
      </c>
      <c r="D135" s="51">
        <v>104.52</v>
      </c>
      <c r="E135" s="82">
        <v>9</v>
      </c>
      <c r="F135" s="22"/>
      <c r="G135" s="21"/>
      <c r="H135" s="16">
        <f t="shared" si="53"/>
        <v>0</v>
      </c>
      <c r="I135" s="14">
        <f t="shared" si="57"/>
        <v>940.68</v>
      </c>
      <c r="J135" s="14">
        <f t="shared" si="58"/>
        <v>0</v>
      </c>
      <c r="K135" s="15">
        <f t="shared" si="59"/>
        <v>0</v>
      </c>
      <c r="L135" s="14">
        <f t="shared" si="46"/>
        <v>0</v>
      </c>
    </row>
    <row r="136" spans="1:12" s="32" customFormat="1" ht="38.25" x14ac:dyDescent="0.2">
      <c r="A136" s="80" t="s">
        <v>296</v>
      </c>
      <c r="B136" s="33" t="s">
        <v>289</v>
      </c>
      <c r="C136" s="81" t="s">
        <v>285</v>
      </c>
      <c r="D136" s="51">
        <v>95.96</v>
      </c>
      <c r="E136" s="82">
        <v>18</v>
      </c>
      <c r="F136" s="22"/>
      <c r="G136" s="21"/>
      <c r="H136" s="16">
        <f t="shared" si="53"/>
        <v>0</v>
      </c>
      <c r="I136" s="14">
        <f t="shared" si="57"/>
        <v>1727.28</v>
      </c>
      <c r="J136" s="14">
        <f t="shared" si="58"/>
        <v>0</v>
      </c>
      <c r="K136" s="15">
        <f t="shared" si="59"/>
        <v>0</v>
      </c>
      <c r="L136" s="14">
        <f t="shared" si="46"/>
        <v>0</v>
      </c>
    </row>
    <row r="137" spans="1:12" s="32" customFormat="1" ht="38.25" x14ac:dyDescent="0.2">
      <c r="A137" s="80" t="s">
        <v>297</v>
      </c>
      <c r="B137" s="33" t="s">
        <v>290</v>
      </c>
      <c r="C137" s="81" t="s">
        <v>285</v>
      </c>
      <c r="D137" s="51">
        <v>99.24</v>
      </c>
      <c r="E137" s="82">
        <v>4</v>
      </c>
      <c r="F137" s="22"/>
      <c r="G137" s="21"/>
      <c r="H137" s="16">
        <f t="shared" si="53"/>
        <v>0</v>
      </c>
      <c r="I137" s="14">
        <f t="shared" si="57"/>
        <v>396.96</v>
      </c>
      <c r="J137" s="14">
        <f t="shared" si="58"/>
        <v>0</v>
      </c>
      <c r="K137" s="15">
        <f t="shared" si="59"/>
        <v>0</v>
      </c>
      <c r="L137" s="14">
        <f t="shared" si="46"/>
        <v>0</v>
      </c>
    </row>
    <row r="138" spans="1:12" s="32" customFormat="1" ht="38.25" x14ac:dyDescent="0.2">
      <c r="A138" s="80" t="s">
        <v>298</v>
      </c>
      <c r="B138" s="33" t="s">
        <v>291</v>
      </c>
      <c r="C138" s="81" t="s">
        <v>285</v>
      </c>
      <c r="D138" s="51">
        <v>93.33</v>
      </c>
      <c r="E138" s="82">
        <v>10</v>
      </c>
      <c r="F138" s="22"/>
      <c r="G138" s="21"/>
      <c r="H138" s="16">
        <f t="shared" si="53"/>
        <v>0</v>
      </c>
      <c r="I138" s="14">
        <f t="shared" si="57"/>
        <v>933.3</v>
      </c>
      <c r="J138" s="14">
        <f t="shared" si="58"/>
        <v>0</v>
      </c>
      <c r="K138" s="15">
        <f t="shared" si="59"/>
        <v>0</v>
      </c>
      <c r="L138" s="14">
        <f t="shared" si="46"/>
        <v>0</v>
      </c>
    </row>
    <row r="139" spans="1:12" s="32" customFormat="1" ht="38.25" x14ac:dyDescent="0.2">
      <c r="A139" s="80" t="s">
        <v>299</v>
      </c>
      <c r="B139" s="33" t="s">
        <v>292</v>
      </c>
      <c r="C139" s="81" t="s">
        <v>169</v>
      </c>
      <c r="D139" s="51">
        <v>17108.52</v>
      </c>
      <c r="E139" s="82">
        <v>1</v>
      </c>
      <c r="F139" s="22"/>
      <c r="G139" s="21"/>
      <c r="H139" s="16">
        <f t="shared" si="53"/>
        <v>0</v>
      </c>
      <c r="I139" s="14">
        <f t="shared" si="57"/>
        <v>17108.52</v>
      </c>
      <c r="J139" s="14">
        <f t="shared" si="58"/>
        <v>0</v>
      </c>
      <c r="K139" s="15">
        <f t="shared" si="59"/>
        <v>0</v>
      </c>
      <c r="L139" s="14">
        <f t="shared" si="46"/>
        <v>0</v>
      </c>
    </row>
    <row r="140" spans="1:12" s="32" customFormat="1" ht="38.25" x14ac:dyDescent="0.2">
      <c r="A140" s="80" t="s">
        <v>300</v>
      </c>
      <c r="B140" s="33" t="s">
        <v>293</v>
      </c>
      <c r="C140" s="81" t="s">
        <v>169</v>
      </c>
      <c r="D140" s="51">
        <v>6124.26</v>
      </c>
      <c r="E140" s="82">
        <v>1</v>
      </c>
      <c r="F140" s="22"/>
      <c r="G140" s="21"/>
      <c r="H140" s="16">
        <f t="shared" si="53"/>
        <v>0</v>
      </c>
      <c r="I140" s="14">
        <f t="shared" si="57"/>
        <v>6124.26</v>
      </c>
      <c r="J140" s="14">
        <f t="shared" si="58"/>
        <v>0</v>
      </c>
      <c r="K140" s="15">
        <f t="shared" si="59"/>
        <v>0</v>
      </c>
      <c r="L140" s="14">
        <f t="shared" si="46"/>
        <v>0</v>
      </c>
    </row>
    <row r="141" spans="1:12" s="62" customFormat="1" x14ac:dyDescent="0.2">
      <c r="A141" s="111"/>
      <c r="B141" s="136" t="s">
        <v>304</v>
      </c>
      <c r="C141" s="137"/>
      <c r="D141" s="141"/>
      <c r="E141" s="113"/>
      <c r="F141" s="22"/>
      <c r="G141" s="22"/>
      <c r="H141" s="61">
        <f t="shared" si="53"/>
        <v>0</v>
      </c>
      <c r="I141" s="14">
        <f t="shared" si="57"/>
        <v>0</v>
      </c>
      <c r="J141" s="14">
        <f t="shared" si="58"/>
        <v>0</v>
      </c>
      <c r="K141" s="15">
        <f t="shared" si="59"/>
        <v>0</v>
      </c>
      <c r="L141" s="14">
        <f t="shared" si="46"/>
        <v>0</v>
      </c>
    </row>
    <row r="142" spans="1:12" s="32" customFormat="1" x14ac:dyDescent="0.2">
      <c r="A142" s="80" t="s">
        <v>301</v>
      </c>
      <c r="B142" s="33" t="s">
        <v>321</v>
      </c>
      <c r="C142" s="81" t="s">
        <v>169</v>
      </c>
      <c r="D142" s="51">
        <v>1193.55</v>
      </c>
      <c r="E142" s="82">
        <v>4</v>
      </c>
      <c r="F142" s="22"/>
      <c r="G142" s="21"/>
      <c r="H142" s="16">
        <f>G142+F142</f>
        <v>0</v>
      </c>
      <c r="I142" s="14">
        <f t="shared" si="57"/>
        <v>4774.2</v>
      </c>
      <c r="J142" s="14">
        <f t="shared" si="58"/>
        <v>0</v>
      </c>
      <c r="K142" s="15">
        <f t="shared" si="59"/>
        <v>0</v>
      </c>
      <c r="L142" s="14">
        <f t="shared" si="46"/>
        <v>0</v>
      </c>
    </row>
    <row r="143" spans="1:12" s="32" customFormat="1" ht="25.5" x14ac:dyDescent="0.2">
      <c r="A143" s="80" t="s">
        <v>302</v>
      </c>
      <c r="B143" s="33" t="s">
        <v>322</v>
      </c>
      <c r="C143" s="34" t="s">
        <v>169</v>
      </c>
      <c r="D143" s="35">
        <v>46.09</v>
      </c>
      <c r="E143" s="82">
        <v>9</v>
      </c>
      <c r="F143" s="22"/>
      <c r="G143" s="21"/>
      <c r="H143" s="16">
        <f t="shared" ref="H143:H152" si="60">G143+F143</f>
        <v>0</v>
      </c>
      <c r="I143" s="14">
        <f t="shared" si="57"/>
        <v>414.81</v>
      </c>
      <c r="J143" s="14">
        <f t="shared" si="58"/>
        <v>0</v>
      </c>
      <c r="K143" s="15">
        <f t="shared" si="59"/>
        <v>0</v>
      </c>
      <c r="L143" s="14">
        <f t="shared" si="46"/>
        <v>0</v>
      </c>
    </row>
    <row r="144" spans="1:12" s="32" customFormat="1" ht="38.25" x14ac:dyDescent="0.2">
      <c r="A144" s="80" t="s">
        <v>303</v>
      </c>
      <c r="B144" s="33" t="s">
        <v>323</v>
      </c>
      <c r="C144" s="81" t="s">
        <v>169</v>
      </c>
      <c r="D144" s="51">
        <v>367.17</v>
      </c>
      <c r="E144" s="82">
        <v>5</v>
      </c>
      <c r="F144" s="22"/>
      <c r="G144" s="21"/>
      <c r="H144" s="16">
        <f t="shared" si="60"/>
        <v>0</v>
      </c>
      <c r="I144" s="14">
        <f t="shared" si="57"/>
        <v>1835.85</v>
      </c>
      <c r="J144" s="14">
        <f t="shared" si="58"/>
        <v>0</v>
      </c>
      <c r="K144" s="15">
        <f t="shared" si="59"/>
        <v>0</v>
      </c>
      <c r="L144" s="14">
        <f t="shared" si="46"/>
        <v>0</v>
      </c>
    </row>
    <row r="145" spans="1:12" s="32" customFormat="1" ht="31.5" customHeight="1" x14ac:dyDescent="0.2">
      <c r="A145" s="80" t="s">
        <v>305</v>
      </c>
      <c r="B145" s="33" t="s">
        <v>324</v>
      </c>
      <c r="C145" s="81" t="s">
        <v>169</v>
      </c>
      <c r="D145" s="51">
        <v>408.12</v>
      </c>
      <c r="E145" s="82">
        <v>9</v>
      </c>
      <c r="F145" s="22"/>
      <c r="G145" s="21"/>
      <c r="H145" s="16">
        <f t="shared" si="60"/>
        <v>0</v>
      </c>
      <c r="I145" s="14">
        <f t="shared" si="57"/>
        <v>3673.08</v>
      </c>
      <c r="J145" s="14">
        <f t="shared" si="58"/>
        <v>0</v>
      </c>
      <c r="K145" s="15">
        <f t="shared" si="59"/>
        <v>0</v>
      </c>
      <c r="L145" s="14">
        <f t="shared" si="46"/>
        <v>0</v>
      </c>
    </row>
    <row r="146" spans="1:12" s="32" customFormat="1" ht="51" x14ac:dyDescent="0.2">
      <c r="A146" s="80" t="s">
        <v>306</v>
      </c>
      <c r="B146" s="33" t="s">
        <v>325</v>
      </c>
      <c r="C146" s="81" t="s">
        <v>169</v>
      </c>
      <c r="D146" s="51">
        <v>224.87</v>
      </c>
      <c r="E146" s="82">
        <v>12</v>
      </c>
      <c r="F146" s="22"/>
      <c r="G146" s="21"/>
      <c r="H146" s="16">
        <f t="shared" si="60"/>
        <v>0</v>
      </c>
      <c r="I146" s="14">
        <f t="shared" si="57"/>
        <v>2698.44</v>
      </c>
      <c r="J146" s="14">
        <f t="shared" si="58"/>
        <v>0</v>
      </c>
      <c r="K146" s="15">
        <f t="shared" si="59"/>
        <v>0</v>
      </c>
      <c r="L146" s="14">
        <f t="shared" si="46"/>
        <v>0</v>
      </c>
    </row>
    <row r="147" spans="1:12" s="32" customFormat="1" ht="29.25" customHeight="1" x14ac:dyDescent="0.2">
      <c r="A147" s="80" t="s">
        <v>307</v>
      </c>
      <c r="B147" s="33" t="s">
        <v>326</v>
      </c>
      <c r="C147" s="81" t="s">
        <v>169</v>
      </c>
      <c r="D147" s="51">
        <v>631.20000000000005</v>
      </c>
      <c r="E147" s="82">
        <v>3</v>
      </c>
      <c r="F147" s="22"/>
      <c r="G147" s="21"/>
      <c r="H147" s="16">
        <f t="shared" si="60"/>
        <v>0</v>
      </c>
      <c r="I147" s="14">
        <f t="shared" si="57"/>
        <v>1893.6</v>
      </c>
      <c r="J147" s="14">
        <f t="shared" si="58"/>
        <v>0</v>
      </c>
      <c r="K147" s="15">
        <f t="shared" si="59"/>
        <v>0</v>
      </c>
      <c r="L147" s="14">
        <f t="shared" si="46"/>
        <v>0</v>
      </c>
    </row>
    <row r="148" spans="1:12" s="32" customFormat="1" ht="51" x14ac:dyDescent="0.2">
      <c r="A148" s="80" t="s">
        <v>308</v>
      </c>
      <c r="B148" s="33" t="s">
        <v>327</v>
      </c>
      <c r="C148" s="81" t="s">
        <v>169</v>
      </c>
      <c r="D148" s="51">
        <v>595.66999999999996</v>
      </c>
      <c r="E148" s="82">
        <v>1</v>
      </c>
      <c r="F148" s="22"/>
      <c r="G148" s="21"/>
      <c r="H148" s="16">
        <f t="shared" si="60"/>
        <v>0</v>
      </c>
      <c r="I148" s="14">
        <f t="shared" si="57"/>
        <v>595.66999999999996</v>
      </c>
      <c r="J148" s="14">
        <f t="shared" si="58"/>
        <v>0</v>
      </c>
      <c r="K148" s="15">
        <f t="shared" si="59"/>
        <v>0</v>
      </c>
      <c r="L148" s="14">
        <f t="shared" si="46"/>
        <v>0</v>
      </c>
    </row>
    <row r="149" spans="1:12" s="32" customFormat="1" x14ac:dyDescent="0.2">
      <c r="A149" s="80" t="s">
        <v>309</v>
      </c>
      <c r="B149" s="33" t="s">
        <v>328</v>
      </c>
      <c r="C149" s="34" t="s">
        <v>169</v>
      </c>
      <c r="D149" s="35">
        <v>2941.48</v>
      </c>
      <c r="E149" s="82">
        <v>1</v>
      </c>
      <c r="F149" s="22"/>
      <c r="G149" s="21"/>
      <c r="H149" s="16">
        <f t="shared" si="60"/>
        <v>0</v>
      </c>
      <c r="I149" s="14">
        <f t="shared" si="57"/>
        <v>2941.48</v>
      </c>
      <c r="J149" s="14">
        <f t="shared" si="58"/>
        <v>0</v>
      </c>
      <c r="K149" s="15">
        <f t="shared" si="59"/>
        <v>0</v>
      </c>
      <c r="L149" s="14">
        <f t="shared" si="46"/>
        <v>0</v>
      </c>
    </row>
    <row r="150" spans="1:12" s="32" customFormat="1" ht="25.5" x14ac:dyDescent="0.2">
      <c r="A150" s="80" t="s">
        <v>310</v>
      </c>
      <c r="B150" s="33" t="s">
        <v>329</v>
      </c>
      <c r="C150" s="81" t="s">
        <v>169</v>
      </c>
      <c r="D150" s="51">
        <v>684.95</v>
      </c>
      <c r="E150" s="82">
        <v>1</v>
      </c>
      <c r="F150" s="22"/>
      <c r="G150" s="21"/>
      <c r="H150" s="16">
        <f t="shared" si="60"/>
        <v>0</v>
      </c>
      <c r="I150" s="14">
        <f t="shared" si="57"/>
        <v>684.95</v>
      </c>
      <c r="J150" s="14">
        <f t="shared" si="58"/>
        <v>0</v>
      </c>
      <c r="K150" s="15">
        <f t="shared" si="59"/>
        <v>0</v>
      </c>
      <c r="L150" s="14">
        <f t="shared" si="46"/>
        <v>0</v>
      </c>
    </row>
    <row r="151" spans="1:12" s="32" customFormat="1" ht="25.5" x14ac:dyDescent="0.2">
      <c r="A151" s="80" t="s">
        <v>311</v>
      </c>
      <c r="B151" s="33" t="s">
        <v>330</v>
      </c>
      <c r="C151" s="81" t="s">
        <v>169</v>
      </c>
      <c r="D151" s="51">
        <v>197.99</v>
      </c>
      <c r="E151" s="82">
        <v>3</v>
      </c>
      <c r="F151" s="22"/>
      <c r="G151" s="21"/>
      <c r="H151" s="16">
        <f t="shared" si="60"/>
        <v>0</v>
      </c>
      <c r="I151" s="14">
        <f t="shared" si="57"/>
        <v>593.97</v>
      </c>
      <c r="J151" s="14">
        <f t="shared" si="58"/>
        <v>0</v>
      </c>
      <c r="K151" s="15">
        <f t="shared" si="59"/>
        <v>0</v>
      </c>
      <c r="L151" s="14">
        <f t="shared" si="46"/>
        <v>0</v>
      </c>
    </row>
    <row r="152" spans="1:12" s="32" customFormat="1" ht="25.5" x14ac:dyDescent="0.2">
      <c r="A152" s="80" t="s">
        <v>312</v>
      </c>
      <c r="B152" s="33" t="s">
        <v>331</v>
      </c>
      <c r="C152" s="81" t="s">
        <v>169</v>
      </c>
      <c r="D152" s="51">
        <v>345.95</v>
      </c>
      <c r="E152" s="82">
        <v>1</v>
      </c>
      <c r="F152" s="22"/>
      <c r="G152" s="21"/>
      <c r="H152" s="16">
        <f t="shared" si="60"/>
        <v>0</v>
      </c>
      <c r="I152" s="14">
        <f t="shared" si="57"/>
        <v>345.95</v>
      </c>
      <c r="J152" s="14">
        <f t="shared" si="58"/>
        <v>0</v>
      </c>
      <c r="K152" s="15">
        <f t="shared" si="59"/>
        <v>0</v>
      </c>
      <c r="L152" s="14">
        <f t="shared" si="46"/>
        <v>0</v>
      </c>
    </row>
    <row r="153" spans="1:12" s="32" customFormat="1" ht="25.5" x14ac:dyDescent="0.2">
      <c r="A153" s="80" t="s">
        <v>313</v>
      </c>
      <c r="B153" s="33" t="s">
        <v>332</v>
      </c>
      <c r="C153" s="81" t="s">
        <v>169</v>
      </c>
      <c r="D153" s="51">
        <v>116.86</v>
      </c>
      <c r="E153" s="82">
        <v>8</v>
      </c>
      <c r="F153" s="146"/>
      <c r="G153" s="85"/>
      <c r="H153" s="85"/>
      <c r="I153" s="14">
        <f t="shared" si="57"/>
        <v>934.88</v>
      </c>
      <c r="J153" s="14">
        <f t="shared" si="58"/>
        <v>0</v>
      </c>
      <c r="K153" s="15">
        <f t="shared" si="59"/>
        <v>0</v>
      </c>
      <c r="L153" s="14">
        <f t="shared" si="46"/>
        <v>0</v>
      </c>
    </row>
    <row r="154" spans="1:12" s="32" customFormat="1" ht="25.5" x14ac:dyDescent="0.2">
      <c r="A154" s="80" t="s">
        <v>314</v>
      </c>
      <c r="B154" s="33" t="s">
        <v>333</v>
      </c>
      <c r="C154" s="81" t="s">
        <v>20</v>
      </c>
      <c r="D154" s="51">
        <v>684.92</v>
      </c>
      <c r="E154" s="82">
        <v>7.02</v>
      </c>
      <c r="F154" s="22"/>
      <c r="G154" s="21"/>
      <c r="H154" s="16">
        <f t="shared" ref="H154:H160" si="61">G154+F154</f>
        <v>0</v>
      </c>
      <c r="I154" s="14">
        <f t="shared" si="57"/>
        <v>4808.1400000000003</v>
      </c>
      <c r="J154" s="14">
        <f t="shared" si="58"/>
        <v>0</v>
      </c>
      <c r="K154" s="15">
        <f t="shared" si="59"/>
        <v>0</v>
      </c>
      <c r="L154" s="14">
        <f t="shared" si="46"/>
        <v>0</v>
      </c>
    </row>
    <row r="155" spans="1:12" s="32" customFormat="1" ht="25.5" x14ac:dyDescent="0.2">
      <c r="A155" s="80" t="s">
        <v>315</v>
      </c>
      <c r="B155" s="33" t="s">
        <v>334</v>
      </c>
      <c r="C155" s="81" t="s">
        <v>169</v>
      </c>
      <c r="D155" s="51">
        <v>105.45</v>
      </c>
      <c r="E155" s="82">
        <v>1</v>
      </c>
      <c r="F155" s="22"/>
      <c r="G155" s="21"/>
      <c r="H155" s="16">
        <f t="shared" si="61"/>
        <v>0</v>
      </c>
      <c r="I155" s="14">
        <f t="shared" si="57"/>
        <v>105.45</v>
      </c>
      <c r="J155" s="14">
        <f t="shared" si="58"/>
        <v>0</v>
      </c>
      <c r="K155" s="15">
        <f t="shared" si="59"/>
        <v>0</v>
      </c>
      <c r="L155" s="14">
        <f t="shared" si="46"/>
        <v>0</v>
      </c>
    </row>
    <row r="156" spans="1:12" s="32" customFormat="1" ht="25.5" x14ac:dyDescent="0.2">
      <c r="A156" s="80" t="s">
        <v>316</v>
      </c>
      <c r="B156" s="33" t="s">
        <v>335</v>
      </c>
      <c r="C156" s="81" t="s">
        <v>169</v>
      </c>
      <c r="D156" s="51">
        <v>124.9</v>
      </c>
      <c r="E156" s="82">
        <v>14</v>
      </c>
      <c r="F156" s="22"/>
      <c r="G156" s="21"/>
      <c r="H156" s="16">
        <f t="shared" si="61"/>
        <v>0</v>
      </c>
      <c r="I156" s="14">
        <f t="shared" si="57"/>
        <v>1748.6</v>
      </c>
      <c r="J156" s="14">
        <f t="shared" si="58"/>
        <v>0</v>
      </c>
      <c r="K156" s="15">
        <f t="shared" si="59"/>
        <v>0</v>
      </c>
      <c r="L156" s="14">
        <f t="shared" si="46"/>
        <v>0</v>
      </c>
    </row>
    <row r="157" spans="1:12" s="32" customFormat="1" ht="25.5" x14ac:dyDescent="0.2">
      <c r="A157" s="80" t="s">
        <v>317</v>
      </c>
      <c r="B157" s="33" t="s">
        <v>336</v>
      </c>
      <c r="C157" s="81" t="s">
        <v>169</v>
      </c>
      <c r="D157" s="51">
        <v>147.87</v>
      </c>
      <c r="E157" s="82">
        <v>3</v>
      </c>
      <c r="F157" s="22"/>
      <c r="G157" s="21"/>
      <c r="H157" s="16">
        <f t="shared" si="61"/>
        <v>0</v>
      </c>
      <c r="I157" s="14">
        <f t="shared" si="57"/>
        <v>443.61</v>
      </c>
      <c r="J157" s="14">
        <f t="shared" si="58"/>
        <v>0</v>
      </c>
      <c r="K157" s="15">
        <f t="shared" si="59"/>
        <v>0</v>
      </c>
      <c r="L157" s="14">
        <f t="shared" si="46"/>
        <v>0</v>
      </c>
    </row>
    <row r="158" spans="1:12" s="32" customFormat="1" ht="38.25" x14ac:dyDescent="0.2">
      <c r="A158" s="80" t="s">
        <v>318</v>
      </c>
      <c r="B158" s="33" t="s">
        <v>337</v>
      </c>
      <c r="C158" s="34" t="s">
        <v>169</v>
      </c>
      <c r="D158" s="35">
        <v>51.8</v>
      </c>
      <c r="E158" s="82">
        <v>8</v>
      </c>
      <c r="F158" s="22"/>
      <c r="G158" s="21"/>
      <c r="H158" s="16">
        <f t="shared" si="61"/>
        <v>0</v>
      </c>
      <c r="I158" s="14">
        <f t="shared" si="57"/>
        <v>414.4</v>
      </c>
      <c r="J158" s="14">
        <f t="shared" si="58"/>
        <v>0</v>
      </c>
      <c r="K158" s="15">
        <f t="shared" si="59"/>
        <v>0</v>
      </c>
      <c r="L158" s="14">
        <f t="shared" si="46"/>
        <v>0</v>
      </c>
    </row>
    <row r="159" spans="1:12" s="32" customFormat="1" ht="38.25" x14ac:dyDescent="0.2">
      <c r="A159" s="80" t="s">
        <v>319</v>
      </c>
      <c r="B159" s="33" t="s">
        <v>338</v>
      </c>
      <c r="C159" s="81" t="s">
        <v>169</v>
      </c>
      <c r="D159" s="51">
        <v>60.98</v>
      </c>
      <c r="E159" s="82">
        <v>2</v>
      </c>
      <c r="F159" s="22"/>
      <c r="G159" s="21"/>
      <c r="H159" s="16">
        <f t="shared" si="61"/>
        <v>0</v>
      </c>
      <c r="I159" s="14">
        <f t="shared" si="57"/>
        <v>121.96</v>
      </c>
      <c r="J159" s="14">
        <f t="shared" si="58"/>
        <v>0</v>
      </c>
      <c r="K159" s="15">
        <f t="shared" si="59"/>
        <v>0</v>
      </c>
      <c r="L159" s="14">
        <f t="shared" si="46"/>
        <v>0</v>
      </c>
    </row>
    <row r="160" spans="1:12" x14ac:dyDescent="0.2">
      <c r="A160" s="72" t="s">
        <v>320</v>
      </c>
      <c r="B160" s="74" t="s">
        <v>339</v>
      </c>
      <c r="C160" s="75" t="s">
        <v>169</v>
      </c>
      <c r="D160" s="51">
        <v>3124.18</v>
      </c>
      <c r="E160" s="73">
        <v>1</v>
      </c>
      <c r="F160" s="22"/>
      <c r="G160" s="22"/>
      <c r="H160" s="16">
        <f t="shared" si="61"/>
        <v>0</v>
      </c>
      <c r="I160" s="14">
        <f t="shared" si="57"/>
        <v>3124.18</v>
      </c>
      <c r="J160" s="14">
        <f t="shared" si="58"/>
        <v>0</v>
      </c>
      <c r="K160" s="15">
        <f t="shared" si="59"/>
        <v>0</v>
      </c>
      <c r="L160" s="14">
        <f t="shared" ref="L160" si="62">K160+J160</f>
        <v>0</v>
      </c>
    </row>
    <row r="161" spans="1:12" s="11" customFormat="1" x14ac:dyDescent="0.2">
      <c r="A161" s="70" t="s">
        <v>340</v>
      </c>
      <c r="B161" s="88" t="s">
        <v>341</v>
      </c>
      <c r="C161" s="89"/>
      <c r="D161" s="90"/>
      <c r="E161" s="71"/>
      <c r="F161" s="92"/>
      <c r="G161" s="92"/>
      <c r="H161" s="92"/>
      <c r="I161" s="92"/>
      <c r="J161" s="92"/>
      <c r="K161" s="92"/>
      <c r="L161" s="92"/>
    </row>
    <row r="162" spans="1:12" s="32" customFormat="1" ht="25.5" x14ac:dyDescent="0.2">
      <c r="A162" s="80" t="s">
        <v>594</v>
      </c>
      <c r="B162" s="33" t="s">
        <v>342</v>
      </c>
      <c r="C162" s="34" t="s">
        <v>169</v>
      </c>
      <c r="D162" s="35">
        <v>76.680000000000007</v>
      </c>
      <c r="E162" s="82">
        <v>9</v>
      </c>
      <c r="F162" s="22"/>
      <c r="G162" s="21"/>
      <c r="H162" s="16">
        <f t="shared" ref="H162:H181" si="63">G162+F162</f>
        <v>0</v>
      </c>
      <c r="I162" s="14">
        <f t="shared" ref="I162:I166" si="64">ROUNDUP((D162*E162),2)</f>
        <v>690.12</v>
      </c>
      <c r="J162" s="14">
        <f t="shared" ref="J162:J166" si="65">ROUNDUP((F162*D162),2)</f>
        <v>0</v>
      </c>
      <c r="K162" s="15">
        <f t="shared" ref="K162:K166" si="66">ROUNDUP((D162*G162),2)</f>
        <v>0</v>
      </c>
      <c r="L162" s="14">
        <f t="shared" ref="L162:L200" si="67">K162+J162</f>
        <v>0</v>
      </c>
    </row>
    <row r="163" spans="1:12" ht="25.5" x14ac:dyDescent="0.2">
      <c r="A163" s="72" t="s">
        <v>595</v>
      </c>
      <c r="B163" s="74" t="s">
        <v>343</v>
      </c>
      <c r="C163" s="75" t="s">
        <v>169</v>
      </c>
      <c r="D163" s="51">
        <v>59.84</v>
      </c>
      <c r="E163" s="73">
        <v>10</v>
      </c>
      <c r="F163" s="22"/>
      <c r="G163" s="22"/>
      <c r="H163" s="16">
        <f t="shared" si="63"/>
        <v>0</v>
      </c>
      <c r="I163" s="14">
        <f t="shared" si="64"/>
        <v>598.4</v>
      </c>
      <c r="J163" s="14">
        <f t="shared" si="65"/>
        <v>0</v>
      </c>
      <c r="K163" s="15">
        <f t="shared" si="66"/>
        <v>0</v>
      </c>
      <c r="L163" s="14">
        <f t="shared" si="67"/>
        <v>0</v>
      </c>
    </row>
    <row r="164" spans="1:12" x14ac:dyDescent="0.2">
      <c r="A164" s="72" t="s">
        <v>596</v>
      </c>
      <c r="B164" s="74" t="s">
        <v>344</v>
      </c>
      <c r="C164" s="75" t="s">
        <v>169</v>
      </c>
      <c r="D164" s="51">
        <v>2225.2399999999998</v>
      </c>
      <c r="E164" s="73">
        <v>2</v>
      </c>
      <c r="F164" s="22"/>
      <c r="G164" s="22"/>
      <c r="H164" s="16">
        <f t="shared" si="63"/>
        <v>0</v>
      </c>
      <c r="I164" s="14">
        <f t="shared" si="64"/>
        <v>4450.4799999999996</v>
      </c>
      <c r="J164" s="14">
        <f t="shared" si="65"/>
        <v>0</v>
      </c>
      <c r="K164" s="15">
        <f t="shared" si="66"/>
        <v>0</v>
      </c>
      <c r="L164" s="14">
        <f t="shared" si="67"/>
        <v>0</v>
      </c>
    </row>
    <row r="165" spans="1:12" ht="25.5" x14ac:dyDescent="0.2">
      <c r="A165" s="72" t="s">
        <v>597</v>
      </c>
      <c r="B165" s="74" t="s">
        <v>345</v>
      </c>
      <c r="C165" s="75" t="s">
        <v>169</v>
      </c>
      <c r="D165" s="51">
        <v>360.59</v>
      </c>
      <c r="E165" s="73">
        <v>8</v>
      </c>
      <c r="F165" s="22"/>
      <c r="G165" s="22"/>
      <c r="H165" s="16">
        <f t="shared" si="63"/>
        <v>0</v>
      </c>
      <c r="I165" s="14">
        <f t="shared" si="64"/>
        <v>2884.72</v>
      </c>
      <c r="J165" s="14">
        <f t="shared" si="65"/>
        <v>0</v>
      </c>
      <c r="K165" s="15">
        <f t="shared" si="66"/>
        <v>0</v>
      </c>
      <c r="L165" s="14">
        <f t="shared" si="67"/>
        <v>0</v>
      </c>
    </row>
    <row r="166" spans="1:12" ht="38.25" x14ac:dyDescent="0.2">
      <c r="A166" s="72" t="s">
        <v>598</v>
      </c>
      <c r="B166" s="74" t="s">
        <v>346</v>
      </c>
      <c r="C166" s="75" t="s">
        <v>169</v>
      </c>
      <c r="D166" s="51">
        <v>394.04</v>
      </c>
      <c r="E166" s="73">
        <v>1</v>
      </c>
      <c r="F166" s="22"/>
      <c r="G166" s="22"/>
      <c r="H166" s="16">
        <f t="shared" si="63"/>
        <v>0</v>
      </c>
      <c r="I166" s="14">
        <f t="shared" si="64"/>
        <v>394.04</v>
      </c>
      <c r="J166" s="14">
        <f t="shared" si="65"/>
        <v>0</v>
      </c>
      <c r="K166" s="15">
        <f t="shared" si="66"/>
        <v>0</v>
      </c>
      <c r="L166" s="14">
        <f t="shared" si="67"/>
        <v>0</v>
      </c>
    </row>
    <row r="167" spans="1:12" s="11" customFormat="1" x14ac:dyDescent="0.2">
      <c r="A167" s="70" t="s">
        <v>347</v>
      </c>
      <c r="B167" s="5" t="s">
        <v>348</v>
      </c>
      <c r="C167" s="6"/>
      <c r="D167" s="7"/>
      <c r="E167" s="71"/>
      <c r="F167" s="19"/>
      <c r="G167" s="19"/>
      <c r="H167" s="10">
        <f t="shared" si="63"/>
        <v>0</v>
      </c>
      <c r="I167" s="9">
        <f t="shared" ref="I167" si="68">D167*E167</f>
        <v>0</v>
      </c>
      <c r="J167" s="9">
        <f t="shared" ref="J167:J176" si="69">F167*D167</f>
        <v>0</v>
      </c>
      <c r="K167" s="20">
        <f t="shared" ref="K167:K176" si="70">D167*G167</f>
        <v>0</v>
      </c>
      <c r="L167" s="9">
        <f t="shared" si="67"/>
        <v>0</v>
      </c>
    </row>
    <row r="168" spans="1:12" ht="25.5" x14ac:dyDescent="0.2">
      <c r="A168" s="72" t="s">
        <v>349</v>
      </c>
      <c r="B168" s="74" t="s">
        <v>354</v>
      </c>
      <c r="C168" s="75" t="s">
        <v>62</v>
      </c>
      <c r="D168" s="51">
        <v>43.13</v>
      </c>
      <c r="E168" s="73">
        <v>34.75</v>
      </c>
      <c r="F168" s="22"/>
      <c r="G168" s="22"/>
      <c r="H168" s="16">
        <f t="shared" si="63"/>
        <v>0</v>
      </c>
      <c r="I168" s="14">
        <f t="shared" ref="I168:I170" si="71">ROUNDUP((D168*E168),2)</f>
        <v>1498.77</v>
      </c>
      <c r="J168" s="14">
        <f t="shared" ref="J168:J170" si="72">ROUNDUP((F168*D168),2)</f>
        <v>0</v>
      </c>
      <c r="K168" s="15">
        <f t="shared" ref="K168:K170" si="73">ROUNDUP((D168*G168),2)</f>
        <v>0</v>
      </c>
      <c r="L168" s="14">
        <f t="shared" si="67"/>
        <v>0</v>
      </c>
    </row>
    <row r="169" spans="1:12" ht="38.25" x14ac:dyDescent="0.2">
      <c r="A169" s="72" t="s">
        <v>350</v>
      </c>
      <c r="B169" s="74" t="s">
        <v>355</v>
      </c>
      <c r="C169" s="75" t="s">
        <v>169</v>
      </c>
      <c r="D169" s="51">
        <v>52.43</v>
      </c>
      <c r="E169" s="73">
        <v>2</v>
      </c>
      <c r="F169" s="22"/>
      <c r="G169" s="22"/>
      <c r="H169" s="16">
        <f t="shared" si="63"/>
        <v>0</v>
      </c>
      <c r="I169" s="14">
        <f t="shared" si="71"/>
        <v>104.86</v>
      </c>
      <c r="J169" s="14">
        <f t="shared" si="72"/>
        <v>0</v>
      </c>
      <c r="K169" s="15">
        <f t="shared" si="73"/>
        <v>0</v>
      </c>
      <c r="L169" s="14">
        <f t="shared" si="67"/>
        <v>0</v>
      </c>
    </row>
    <row r="170" spans="1:12" ht="25.5" x14ac:dyDescent="0.2">
      <c r="A170" s="72" t="s">
        <v>351</v>
      </c>
      <c r="B170" s="74" t="s">
        <v>356</v>
      </c>
      <c r="C170" s="75" t="s">
        <v>169</v>
      </c>
      <c r="D170" s="51">
        <v>112.36</v>
      </c>
      <c r="E170" s="73">
        <v>5</v>
      </c>
      <c r="F170" s="22"/>
      <c r="G170" s="22"/>
      <c r="H170" s="16">
        <f t="shared" si="63"/>
        <v>0</v>
      </c>
      <c r="I170" s="14">
        <f t="shared" si="71"/>
        <v>561.79999999999995</v>
      </c>
      <c r="J170" s="14">
        <f t="shared" si="72"/>
        <v>0</v>
      </c>
      <c r="K170" s="15">
        <f t="shared" si="73"/>
        <v>0</v>
      </c>
      <c r="L170" s="14">
        <f t="shared" si="67"/>
        <v>0</v>
      </c>
    </row>
    <row r="171" spans="1:12" s="23" customFormat="1" x14ac:dyDescent="0.2">
      <c r="A171" s="78"/>
      <c r="B171" s="24" t="s">
        <v>357</v>
      </c>
      <c r="C171" s="25"/>
      <c r="D171" s="26"/>
      <c r="E171" s="79"/>
      <c r="F171" s="28"/>
      <c r="G171" s="28"/>
      <c r="H171" s="29">
        <f t="shared" si="63"/>
        <v>0</v>
      </c>
      <c r="I171" s="30">
        <f t="shared" ref="I171:I176" si="74">D171*E171</f>
        <v>0</v>
      </c>
      <c r="J171" s="30">
        <f t="shared" si="69"/>
        <v>0</v>
      </c>
      <c r="K171" s="31">
        <f t="shared" si="70"/>
        <v>0</v>
      </c>
      <c r="L171" s="30">
        <f t="shared" si="67"/>
        <v>0</v>
      </c>
    </row>
    <row r="172" spans="1:12" ht="25.5" x14ac:dyDescent="0.2">
      <c r="A172" s="72" t="s">
        <v>352</v>
      </c>
      <c r="B172" s="93" t="s">
        <v>358</v>
      </c>
      <c r="C172" s="94" t="s">
        <v>169</v>
      </c>
      <c r="D172" s="51">
        <v>292.61</v>
      </c>
      <c r="E172" s="73">
        <v>4</v>
      </c>
      <c r="F172" s="22"/>
      <c r="G172" s="22"/>
      <c r="H172" s="16">
        <f t="shared" si="63"/>
        <v>0</v>
      </c>
      <c r="I172" s="14">
        <f t="shared" ref="I172:I175" si="75">ROUNDUP((D172*E172),2)</f>
        <v>1170.44</v>
      </c>
      <c r="J172" s="14">
        <f t="shared" ref="J172:J175" si="76">ROUNDUP((F172*D172),2)</f>
        <v>0</v>
      </c>
      <c r="K172" s="15">
        <f t="shared" ref="K172:K175" si="77">ROUNDUP((D172*G172),2)</f>
        <v>0</v>
      </c>
      <c r="L172" s="14">
        <f t="shared" si="67"/>
        <v>0</v>
      </c>
    </row>
    <row r="173" spans="1:12" ht="25.5" x14ac:dyDescent="0.2">
      <c r="A173" s="72" t="s">
        <v>353</v>
      </c>
      <c r="B173" s="93" t="s">
        <v>359</v>
      </c>
      <c r="C173" s="94" t="s">
        <v>169</v>
      </c>
      <c r="D173" s="51">
        <v>36.83</v>
      </c>
      <c r="E173" s="73">
        <v>2</v>
      </c>
      <c r="F173" s="22"/>
      <c r="G173" s="22"/>
      <c r="H173" s="16">
        <f t="shared" si="63"/>
        <v>0</v>
      </c>
      <c r="I173" s="14">
        <f t="shared" si="75"/>
        <v>73.66</v>
      </c>
      <c r="J173" s="14">
        <f t="shared" si="76"/>
        <v>0</v>
      </c>
      <c r="K173" s="15">
        <f t="shared" si="77"/>
        <v>0</v>
      </c>
      <c r="L173" s="14">
        <f t="shared" si="67"/>
        <v>0</v>
      </c>
    </row>
    <row r="174" spans="1:12" ht="25.5" x14ac:dyDescent="0.2">
      <c r="A174" s="72" t="s">
        <v>363</v>
      </c>
      <c r="B174" s="93" t="s">
        <v>360</v>
      </c>
      <c r="C174" s="94" t="s">
        <v>169</v>
      </c>
      <c r="D174" s="51">
        <v>720.54</v>
      </c>
      <c r="E174" s="73">
        <v>1</v>
      </c>
      <c r="F174" s="22"/>
      <c r="G174" s="22"/>
      <c r="H174" s="16">
        <f t="shared" si="63"/>
        <v>0</v>
      </c>
      <c r="I174" s="14">
        <f t="shared" si="75"/>
        <v>720.54</v>
      </c>
      <c r="J174" s="14">
        <f t="shared" si="76"/>
        <v>0</v>
      </c>
      <c r="K174" s="15">
        <f t="shared" si="77"/>
        <v>0</v>
      </c>
      <c r="L174" s="14">
        <f t="shared" si="67"/>
        <v>0</v>
      </c>
    </row>
    <row r="175" spans="1:12" ht="25.5" x14ac:dyDescent="0.2">
      <c r="A175" s="72" t="s">
        <v>364</v>
      </c>
      <c r="B175" s="93" t="s">
        <v>361</v>
      </c>
      <c r="C175" s="72" t="s">
        <v>20</v>
      </c>
      <c r="D175" s="51">
        <v>41.08</v>
      </c>
      <c r="E175" s="73">
        <v>8</v>
      </c>
      <c r="F175" s="22"/>
      <c r="G175" s="22"/>
      <c r="H175" s="16">
        <f t="shared" si="63"/>
        <v>0</v>
      </c>
      <c r="I175" s="14">
        <f t="shared" si="75"/>
        <v>328.64</v>
      </c>
      <c r="J175" s="14">
        <f t="shared" si="76"/>
        <v>0</v>
      </c>
      <c r="K175" s="15">
        <f t="shared" si="77"/>
        <v>0</v>
      </c>
      <c r="L175" s="14">
        <f t="shared" si="67"/>
        <v>0</v>
      </c>
    </row>
    <row r="176" spans="1:12" s="39" customFormat="1" x14ac:dyDescent="0.2">
      <c r="A176" s="95" t="s">
        <v>365</v>
      </c>
      <c r="B176" s="96" t="s">
        <v>362</v>
      </c>
      <c r="C176" s="97"/>
      <c r="D176" s="140"/>
      <c r="E176" s="98"/>
      <c r="F176" s="19"/>
      <c r="G176" s="19"/>
      <c r="H176" s="38">
        <f t="shared" si="63"/>
        <v>0</v>
      </c>
      <c r="I176" s="20">
        <f t="shared" si="74"/>
        <v>0</v>
      </c>
      <c r="J176" s="20">
        <f t="shared" si="69"/>
        <v>0</v>
      </c>
      <c r="K176" s="20">
        <f t="shared" si="70"/>
        <v>0</v>
      </c>
      <c r="L176" s="20">
        <f t="shared" si="67"/>
        <v>0</v>
      </c>
    </row>
    <row r="177" spans="1:12" s="32" customFormat="1" x14ac:dyDescent="0.2">
      <c r="A177" s="80" t="s">
        <v>369</v>
      </c>
      <c r="B177" s="33" t="s">
        <v>366</v>
      </c>
      <c r="C177" s="34" t="s">
        <v>412</v>
      </c>
      <c r="D177" s="35">
        <v>789.63</v>
      </c>
      <c r="E177" s="82">
        <v>1</v>
      </c>
      <c r="F177" s="22"/>
      <c r="G177" s="21"/>
      <c r="H177" s="16">
        <f t="shared" si="63"/>
        <v>0</v>
      </c>
      <c r="I177" s="14">
        <f t="shared" ref="I177:I178" si="78">ROUNDUP((D177*E177),2)</f>
        <v>789.63</v>
      </c>
      <c r="J177" s="14">
        <f t="shared" ref="J177:J178" si="79">ROUNDUP((F177*D177),2)</f>
        <v>0</v>
      </c>
      <c r="K177" s="15">
        <f t="shared" ref="K177:K178" si="80">ROUNDUP((D177*G177),2)</f>
        <v>0</v>
      </c>
      <c r="L177" s="14">
        <f t="shared" si="67"/>
        <v>0</v>
      </c>
    </row>
    <row r="178" spans="1:12" s="32" customFormat="1" x14ac:dyDescent="0.2">
      <c r="A178" s="80" t="s">
        <v>370</v>
      </c>
      <c r="B178" s="99" t="s">
        <v>367</v>
      </c>
      <c r="C178" s="100" t="s">
        <v>20</v>
      </c>
      <c r="D178" s="51">
        <v>2.2000000000000002</v>
      </c>
      <c r="E178" s="82">
        <v>1856.68</v>
      </c>
      <c r="F178" s="22"/>
      <c r="G178" s="21"/>
      <c r="H178" s="16">
        <f t="shared" si="63"/>
        <v>0</v>
      </c>
      <c r="I178" s="14">
        <f t="shared" si="78"/>
        <v>4084.7000000000003</v>
      </c>
      <c r="J178" s="14">
        <f t="shared" si="79"/>
        <v>0</v>
      </c>
      <c r="K178" s="15">
        <f t="shared" si="80"/>
        <v>0</v>
      </c>
      <c r="L178" s="14">
        <f t="shared" si="67"/>
        <v>0</v>
      </c>
    </row>
    <row r="179" spans="1:12" s="43" customFormat="1" x14ac:dyDescent="0.2">
      <c r="A179" s="101" t="s">
        <v>3</v>
      </c>
      <c r="B179" s="102" t="s">
        <v>368</v>
      </c>
      <c r="C179" s="103"/>
      <c r="D179" s="142"/>
      <c r="E179" s="104"/>
      <c r="F179" s="40"/>
      <c r="G179" s="40"/>
      <c r="H179" s="41">
        <f t="shared" si="63"/>
        <v>0</v>
      </c>
      <c r="I179" s="42">
        <f t="shared" ref="I179:I180" si="81">D179*E179</f>
        <v>0</v>
      </c>
      <c r="J179" s="42">
        <f t="shared" ref="J179:J180" si="82">F179*D179</f>
        <v>0</v>
      </c>
      <c r="K179" s="42">
        <f t="shared" ref="K179:K180" si="83">D179*G179</f>
        <v>0</v>
      </c>
      <c r="L179" s="42">
        <f t="shared" si="67"/>
        <v>0</v>
      </c>
    </row>
    <row r="180" spans="1:12" s="39" customFormat="1" x14ac:dyDescent="0.2">
      <c r="A180" s="70" t="s">
        <v>4</v>
      </c>
      <c r="B180" s="96" t="s">
        <v>53</v>
      </c>
      <c r="C180" s="105"/>
      <c r="D180" s="140"/>
      <c r="E180" s="87"/>
      <c r="F180" s="19"/>
      <c r="G180" s="19"/>
      <c r="H180" s="38">
        <f t="shared" si="63"/>
        <v>0</v>
      </c>
      <c r="I180" s="20">
        <f t="shared" si="81"/>
        <v>0</v>
      </c>
      <c r="J180" s="20">
        <f t="shared" si="82"/>
        <v>0</v>
      </c>
      <c r="K180" s="20">
        <f t="shared" si="83"/>
        <v>0</v>
      </c>
      <c r="L180" s="20">
        <f t="shared" si="67"/>
        <v>0</v>
      </c>
    </row>
    <row r="181" spans="1:12" s="32" customFormat="1" x14ac:dyDescent="0.2">
      <c r="A181" s="80" t="s">
        <v>371</v>
      </c>
      <c r="B181" s="33" t="s">
        <v>375</v>
      </c>
      <c r="C181" s="34" t="s">
        <v>20</v>
      </c>
      <c r="D181" s="35">
        <v>71.7</v>
      </c>
      <c r="E181" s="82">
        <v>132.97</v>
      </c>
      <c r="F181" s="22"/>
      <c r="G181" s="21"/>
      <c r="H181" s="16">
        <f t="shared" si="63"/>
        <v>0</v>
      </c>
      <c r="I181" s="14">
        <f t="shared" ref="I181:I184" si="84">ROUNDUP((D181*E181),2)</f>
        <v>9533.9500000000007</v>
      </c>
      <c r="J181" s="14">
        <f t="shared" ref="J181:J184" si="85">ROUNDUP((F181*D181),2)</f>
        <v>0</v>
      </c>
      <c r="K181" s="15">
        <f t="shared" ref="K181:K184" si="86">ROUNDUP((D181*G181),2)</f>
        <v>0</v>
      </c>
      <c r="L181" s="14">
        <f t="shared" si="67"/>
        <v>0</v>
      </c>
    </row>
    <row r="182" spans="1:12" s="32" customFormat="1" ht="25.5" x14ac:dyDescent="0.2">
      <c r="A182" s="80" t="s">
        <v>372</v>
      </c>
      <c r="B182" s="99" t="s">
        <v>376</v>
      </c>
      <c r="C182" s="80" t="s">
        <v>21</v>
      </c>
      <c r="D182" s="51">
        <v>5.34</v>
      </c>
      <c r="E182" s="82">
        <v>31.68</v>
      </c>
      <c r="F182" s="22"/>
      <c r="G182" s="21"/>
      <c r="H182" s="16">
        <f>G182+F182</f>
        <v>0</v>
      </c>
      <c r="I182" s="14">
        <f t="shared" si="84"/>
        <v>169.17999999999998</v>
      </c>
      <c r="J182" s="14">
        <f t="shared" si="85"/>
        <v>0</v>
      </c>
      <c r="K182" s="15">
        <f t="shared" si="86"/>
        <v>0</v>
      </c>
      <c r="L182" s="14">
        <f t="shared" si="67"/>
        <v>0</v>
      </c>
    </row>
    <row r="183" spans="1:12" s="32" customFormat="1" ht="25.5" x14ac:dyDescent="0.2">
      <c r="A183" s="80" t="s">
        <v>373</v>
      </c>
      <c r="B183" s="33" t="s">
        <v>377</v>
      </c>
      <c r="C183" s="34" t="s">
        <v>21</v>
      </c>
      <c r="D183" s="35">
        <v>43.47</v>
      </c>
      <c r="E183" s="82">
        <v>25.55</v>
      </c>
      <c r="F183" s="22"/>
      <c r="G183" s="21"/>
      <c r="H183" s="16">
        <f t="shared" ref="H183:H213" si="87">G183+F183</f>
        <v>0</v>
      </c>
      <c r="I183" s="14">
        <f t="shared" si="84"/>
        <v>1110.6600000000001</v>
      </c>
      <c r="J183" s="14">
        <f t="shared" si="85"/>
        <v>0</v>
      </c>
      <c r="K183" s="15">
        <f t="shared" si="86"/>
        <v>0</v>
      </c>
      <c r="L183" s="14">
        <f t="shared" si="67"/>
        <v>0</v>
      </c>
    </row>
    <row r="184" spans="1:12" s="32" customFormat="1" ht="25.5" x14ac:dyDescent="0.2">
      <c r="A184" s="80" t="s">
        <v>374</v>
      </c>
      <c r="B184" s="99" t="s">
        <v>378</v>
      </c>
      <c r="C184" s="80" t="s">
        <v>20</v>
      </c>
      <c r="D184" s="51">
        <v>4.1100000000000003</v>
      </c>
      <c r="E184" s="82">
        <v>951.08</v>
      </c>
      <c r="F184" s="22"/>
      <c r="G184" s="21"/>
      <c r="H184" s="16">
        <f t="shared" si="87"/>
        <v>0</v>
      </c>
      <c r="I184" s="14">
        <f t="shared" si="84"/>
        <v>3908.94</v>
      </c>
      <c r="J184" s="14">
        <f t="shared" si="85"/>
        <v>0</v>
      </c>
      <c r="K184" s="15">
        <f t="shared" si="86"/>
        <v>0</v>
      </c>
      <c r="L184" s="14">
        <f t="shared" si="67"/>
        <v>0</v>
      </c>
    </row>
    <row r="185" spans="1:12" s="39" customFormat="1" x14ac:dyDescent="0.2">
      <c r="A185" s="70" t="s">
        <v>34</v>
      </c>
      <c r="B185" s="106" t="s">
        <v>55</v>
      </c>
      <c r="C185" s="107"/>
      <c r="D185" s="140"/>
      <c r="E185" s="87"/>
      <c r="F185" s="19"/>
      <c r="G185" s="19"/>
      <c r="H185" s="38">
        <f t="shared" si="87"/>
        <v>0</v>
      </c>
      <c r="I185" s="20">
        <f t="shared" ref="I185" si="88">D185*E185</f>
        <v>0</v>
      </c>
      <c r="J185" s="20">
        <f t="shared" ref="J185" si="89">F185*D185</f>
        <v>0</v>
      </c>
      <c r="K185" s="20">
        <f t="shared" ref="K185" si="90">D185*G185</f>
        <v>0</v>
      </c>
      <c r="L185" s="20">
        <f t="shared" si="67"/>
        <v>0</v>
      </c>
    </row>
    <row r="186" spans="1:12" x14ac:dyDescent="0.2">
      <c r="A186" s="72" t="s">
        <v>379</v>
      </c>
      <c r="B186" s="108" t="s">
        <v>382</v>
      </c>
      <c r="C186" s="109" t="s">
        <v>21</v>
      </c>
      <c r="D186" s="51">
        <v>583.35</v>
      </c>
      <c r="E186" s="73">
        <v>3.2199999999999998</v>
      </c>
      <c r="F186" s="22"/>
      <c r="G186" s="22"/>
      <c r="H186" s="16">
        <f t="shared" si="87"/>
        <v>0</v>
      </c>
      <c r="I186" s="14">
        <f t="shared" ref="I186:I188" si="91">ROUNDUP((D186*E186),2)</f>
        <v>1878.39</v>
      </c>
      <c r="J186" s="14">
        <f t="shared" ref="J186:J188" si="92">ROUNDUP((F186*D186),2)</f>
        <v>0</v>
      </c>
      <c r="K186" s="15">
        <f t="shared" ref="K186:K188" si="93">ROUNDUP((D186*G186),2)</f>
        <v>0</v>
      </c>
      <c r="L186" s="14">
        <f t="shared" si="67"/>
        <v>0</v>
      </c>
    </row>
    <row r="187" spans="1:12" ht="38.25" x14ac:dyDescent="0.2">
      <c r="A187" s="72" t="s">
        <v>380</v>
      </c>
      <c r="B187" s="93" t="s">
        <v>383</v>
      </c>
      <c r="C187" s="72" t="s">
        <v>21</v>
      </c>
      <c r="D187" s="51">
        <v>1934.52</v>
      </c>
      <c r="E187" s="73">
        <v>17</v>
      </c>
      <c r="F187" s="22"/>
      <c r="G187" s="22"/>
      <c r="H187" s="16">
        <f t="shared" si="87"/>
        <v>0</v>
      </c>
      <c r="I187" s="14">
        <f t="shared" si="91"/>
        <v>32886.839999999997</v>
      </c>
      <c r="J187" s="14">
        <f t="shared" si="92"/>
        <v>0</v>
      </c>
      <c r="K187" s="15">
        <f t="shared" si="93"/>
        <v>0</v>
      </c>
      <c r="L187" s="14">
        <f t="shared" si="67"/>
        <v>0</v>
      </c>
    </row>
    <row r="188" spans="1:12" ht="38.25" x14ac:dyDescent="0.2">
      <c r="A188" s="72" t="s">
        <v>381</v>
      </c>
      <c r="B188" s="93" t="s">
        <v>384</v>
      </c>
      <c r="C188" s="110" t="s">
        <v>21</v>
      </c>
      <c r="D188" s="51">
        <v>3367.53</v>
      </c>
      <c r="E188" s="73">
        <v>2.8</v>
      </c>
      <c r="F188" s="22"/>
      <c r="G188" s="22"/>
      <c r="H188" s="16">
        <f t="shared" si="87"/>
        <v>0</v>
      </c>
      <c r="I188" s="14">
        <f t="shared" si="91"/>
        <v>9429.09</v>
      </c>
      <c r="J188" s="14">
        <f t="shared" si="92"/>
        <v>0</v>
      </c>
      <c r="K188" s="15">
        <f t="shared" si="93"/>
        <v>0</v>
      </c>
      <c r="L188" s="14">
        <f t="shared" si="67"/>
        <v>0</v>
      </c>
    </row>
    <row r="189" spans="1:12" s="39" customFormat="1" x14ac:dyDescent="0.2">
      <c r="A189" s="70" t="s">
        <v>35</v>
      </c>
      <c r="B189" s="5" t="s">
        <v>591</v>
      </c>
      <c r="C189" s="6"/>
      <c r="D189" s="7"/>
      <c r="E189" s="87"/>
      <c r="F189" s="19"/>
      <c r="G189" s="19"/>
      <c r="H189" s="38">
        <f t="shared" si="87"/>
        <v>0</v>
      </c>
      <c r="I189" s="20">
        <f t="shared" ref="I189" si="94">D189*E189</f>
        <v>0</v>
      </c>
      <c r="J189" s="20">
        <f t="shared" ref="J189" si="95">F189*D189</f>
        <v>0</v>
      </c>
      <c r="K189" s="20">
        <f t="shared" ref="K189" si="96">D189*G189</f>
        <v>0</v>
      </c>
      <c r="L189" s="20">
        <f t="shared" si="67"/>
        <v>0</v>
      </c>
    </row>
    <row r="190" spans="1:12" s="62" customFormat="1" x14ac:dyDescent="0.2">
      <c r="A190" s="111"/>
      <c r="B190" s="112" t="s">
        <v>592</v>
      </c>
      <c r="C190" s="111"/>
      <c r="D190" s="141"/>
      <c r="E190" s="113"/>
      <c r="F190" s="22"/>
      <c r="G190" s="22"/>
      <c r="H190" s="61">
        <f t="shared" si="87"/>
        <v>0</v>
      </c>
      <c r="I190" s="14">
        <f t="shared" ref="I190:I195" si="97">ROUNDUP((D190*E190),2)</f>
        <v>0</v>
      </c>
      <c r="J190" s="14">
        <f t="shared" ref="J190:J195" si="98">ROUNDUP((F190*D190),2)</f>
        <v>0</v>
      </c>
      <c r="K190" s="15">
        <f t="shared" ref="K190:K195" si="99">ROUNDUP((D190*G190),2)</f>
        <v>0</v>
      </c>
      <c r="L190" s="14">
        <f t="shared" si="67"/>
        <v>0</v>
      </c>
    </row>
    <row r="191" spans="1:12" s="32" customFormat="1" ht="51" x14ac:dyDescent="0.2">
      <c r="A191" s="80" t="s">
        <v>389</v>
      </c>
      <c r="B191" s="99" t="s">
        <v>385</v>
      </c>
      <c r="C191" s="114" t="s">
        <v>20</v>
      </c>
      <c r="D191" s="51">
        <v>66.09</v>
      </c>
      <c r="E191" s="82">
        <v>191.76</v>
      </c>
      <c r="F191" s="22"/>
      <c r="G191" s="21"/>
      <c r="H191" s="16">
        <f t="shared" si="87"/>
        <v>0</v>
      </c>
      <c r="I191" s="14">
        <f t="shared" si="97"/>
        <v>12673.42</v>
      </c>
      <c r="J191" s="14">
        <f t="shared" si="98"/>
        <v>0</v>
      </c>
      <c r="K191" s="15">
        <f t="shared" si="99"/>
        <v>0</v>
      </c>
      <c r="L191" s="14">
        <f t="shared" si="67"/>
        <v>0</v>
      </c>
    </row>
    <row r="192" spans="1:12" s="32" customFormat="1" ht="38.25" x14ac:dyDescent="0.2">
      <c r="A192" s="80" t="s">
        <v>390</v>
      </c>
      <c r="B192" s="99" t="s">
        <v>386</v>
      </c>
      <c r="C192" s="80" t="s">
        <v>20</v>
      </c>
      <c r="D192" s="51">
        <v>197.73</v>
      </c>
      <c r="E192" s="82">
        <v>61.36</v>
      </c>
      <c r="F192" s="22"/>
      <c r="G192" s="21"/>
      <c r="H192" s="16">
        <f t="shared" si="87"/>
        <v>0</v>
      </c>
      <c r="I192" s="14">
        <f t="shared" si="97"/>
        <v>12132.72</v>
      </c>
      <c r="J192" s="14">
        <f t="shared" si="98"/>
        <v>0</v>
      </c>
      <c r="K192" s="15">
        <f t="shared" si="99"/>
        <v>0</v>
      </c>
      <c r="L192" s="14">
        <f t="shared" si="67"/>
        <v>0</v>
      </c>
    </row>
    <row r="193" spans="1:12" s="32" customFormat="1" ht="25.5" x14ac:dyDescent="0.2">
      <c r="A193" s="80" t="s">
        <v>391</v>
      </c>
      <c r="B193" s="33" t="s">
        <v>47</v>
      </c>
      <c r="C193" s="34" t="s">
        <v>20</v>
      </c>
      <c r="D193" s="35">
        <v>479.35</v>
      </c>
      <c r="E193" s="82">
        <v>122.72</v>
      </c>
      <c r="F193" s="22"/>
      <c r="G193" s="21"/>
      <c r="H193" s="16">
        <f t="shared" si="87"/>
        <v>0</v>
      </c>
      <c r="I193" s="14">
        <f t="shared" si="97"/>
        <v>58825.840000000004</v>
      </c>
      <c r="J193" s="14">
        <f t="shared" si="98"/>
        <v>0</v>
      </c>
      <c r="K193" s="15">
        <f t="shared" si="99"/>
        <v>0</v>
      </c>
      <c r="L193" s="14">
        <f t="shared" si="67"/>
        <v>0</v>
      </c>
    </row>
    <row r="194" spans="1:12" s="32" customFormat="1" ht="25.5" x14ac:dyDescent="0.2">
      <c r="A194" s="80" t="s">
        <v>392</v>
      </c>
      <c r="B194" s="99" t="s">
        <v>387</v>
      </c>
      <c r="C194" s="114" t="s">
        <v>21</v>
      </c>
      <c r="D194" s="51">
        <v>9.8699999999999992</v>
      </c>
      <c r="E194" s="82">
        <v>193.92000000000002</v>
      </c>
      <c r="F194" s="22"/>
      <c r="G194" s="21"/>
      <c r="H194" s="16">
        <f t="shared" si="87"/>
        <v>0</v>
      </c>
      <c r="I194" s="14">
        <f t="shared" si="97"/>
        <v>1914</v>
      </c>
      <c r="J194" s="14">
        <f t="shared" si="98"/>
        <v>0</v>
      </c>
      <c r="K194" s="15">
        <f t="shared" si="99"/>
        <v>0</v>
      </c>
      <c r="L194" s="14">
        <f t="shared" si="67"/>
        <v>0</v>
      </c>
    </row>
    <row r="195" spans="1:12" ht="38.25" x14ac:dyDescent="0.2">
      <c r="A195" s="72" t="s">
        <v>393</v>
      </c>
      <c r="B195" s="93" t="s">
        <v>388</v>
      </c>
      <c r="C195" s="110" t="s">
        <v>20</v>
      </c>
      <c r="D195" s="51">
        <v>39.31</v>
      </c>
      <c r="E195" s="73">
        <v>193.92</v>
      </c>
      <c r="F195" s="22"/>
      <c r="G195" s="22"/>
      <c r="H195" s="16">
        <f t="shared" si="87"/>
        <v>0</v>
      </c>
      <c r="I195" s="14">
        <f t="shared" si="97"/>
        <v>7623</v>
      </c>
      <c r="J195" s="14">
        <f t="shared" si="98"/>
        <v>0</v>
      </c>
      <c r="K195" s="15">
        <f t="shared" si="99"/>
        <v>0</v>
      </c>
      <c r="L195" s="14">
        <f t="shared" si="67"/>
        <v>0</v>
      </c>
    </row>
    <row r="196" spans="1:12" s="39" customFormat="1" x14ac:dyDescent="0.2">
      <c r="A196" s="70" t="s">
        <v>36</v>
      </c>
      <c r="B196" s="5" t="s">
        <v>394</v>
      </c>
      <c r="C196" s="6"/>
      <c r="D196" s="7"/>
      <c r="E196" s="87"/>
      <c r="F196" s="19"/>
      <c r="G196" s="19"/>
      <c r="H196" s="38">
        <f t="shared" si="87"/>
        <v>0</v>
      </c>
      <c r="I196" s="20">
        <f t="shared" ref="I196:I200" si="100">D196*E196</f>
        <v>0</v>
      </c>
      <c r="J196" s="20">
        <f t="shared" ref="J196:J200" si="101">F196*D196</f>
        <v>0</v>
      </c>
      <c r="K196" s="20">
        <f t="shared" ref="K196:K200" si="102">D196*G196</f>
        <v>0</v>
      </c>
      <c r="L196" s="20">
        <f t="shared" si="67"/>
        <v>0</v>
      </c>
    </row>
    <row r="197" spans="1:12" x14ac:dyDescent="0.2">
      <c r="A197" s="72" t="s">
        <v>395</v>
      </c>
      <c r="B197" s="93" t="s">
        <v>13</v>
      </c>
      <c r="C197" s="72" t="s">
        <v>20</v>
      </c>
      <c r="D197" s="51">
        <v>12.06</v>
      </c>
      <c r="E197" s="73">
        <v>832.2</v>
      </c>
      <c r="F197" s="22"/>
      <c r="G197" s="22"/>
      <c r="H197" s="16">
        <f t="shared" si="87"/>
        <v>0</v>
      </c>
      <c r="I197" s="14">
        <f t="shared" ref="I197:I199" si="103">ROUNDUP((D197*E197),2)</f>
        <v>10036.34</v>
      </c>
      <c r="J197" s="14">
        <f t="shared" ref="J197:J199" si="104">ROUNDUP((F197*D197),2)</f>
        <v>0</v>
      </c>
      <c r="K197" s="15">
        <f t="shared" ref="K197:K199" si="105">ROUNDUP((D197*G197),2)</f>
        <v>0</v>
      </c>
      <c r="L197" s="14">
        <f t="shared" si="67"/>
        <v>0</v>
      </c>
    </row>
    <row r="198" spans="1:12" ht="25.5" x14ac:dyDescent="0.2">
      <c r="A198" s="72" t="s">
        <v>396</v>
      </c>
      <c r="B198" s="93" t="s">
        <v>398</v>
      </c>
      <c r="C198" s="72" t="s">
        <v>20</v>
      </c>
      <c r="D198" s="51">
        <v>79.23</v>
      </c>
      <c r="E198" s="73">
        <v>832.2</v>
      </c>
      <c r="F198" s="22"/>
      <c r="G198" s="22"/>
      <c r="H198" s="16">
        <f t="shared" si="87"/>
        <v>0</v>
      </c>
      <c r="I198" s="14">
        <f t="shared" si="103"/>
        <v>65935.209999999992</v>
      </c>
      <c r="J198" s="14">
        <f t="shared" si="104"/>
        <v>0</v>
      </c>
      <c r="K198" s="15">
        <f t="shared" si="105"/>
        <v>0</v>
      </c>
      <c r="L198" s="14">
        <f t="shared" si="67"/>
        <v>0</v>
      </c>
    </row>
    <row r="199" spans="1:12" ht="25.5" x14ac:dyDescent="0.2">
      <c r="A199" s="72" t="s">
        <v>397</v>
      </c>
      <c r="B199" s="93" t="s">
        <v>399</v>
      </c>
      <c r="C199" s="72" t="s">
        <v>20</v>
      </c>
      <c r="D199" s="51">
        <v>50.48</v>
      </c>
      <c r="E199" s="73">
        <v>594</v>
      </c>
      <c r="F199" s="22"/>
      <c r="G199" s="22"/>
      <c r="H199" s="16">
        <f t="shared" si="87"/>
        <v>0</v>
      </c>
      <c r="I199" s="14">
        <f t="shared" si="103"/>
        <v>29985.119999999999</v>
      </c>
      <c r="J199" s="14">
        <f t="shared" si="104"/>
        <v>0</v>
      </c>
      <c r="K199" s="15">
        <f t="shared" si="105"/>
        <v>0</v>
      </c>
      <c r="L199" s="14">
        <f t="shared" si="67"/>
        <v>0</v>
      </c>
    </row>
    <row r="200" spans="1:12" s="39" customFormat="1" x14ac:dyDescent="0.2">
      <c r="A200" s="70" t="s">
        <v>37</v>
      </c>
      <c r="B200" s="96" t="s">
        <v>400</v>
      </c>
      <c r="C200" s="115"/>
      <c r="D200" s="140"/>
      <c r="E200" s="87"/>
      <c r="F200" s="19"/>
      <c r="G200" s="19"/>
      <c r="H200" s="38">
        <f t="shared" si="87"/>
        <v>0</v>
      </c>
      <c r="I200" s="20">
        <f t="shared" si="100"/>
        <v>0</v>
      </c>
      <c r="J200" s="20">
        <f t="shared" si="101"/>
        <v>0</v>
      </c>
      <c r="K200" s="20">
        <f t="shared" si="102"/>
        <v>0</v>
      </c>
      <c r="L200" s="20">
        <f t="shared" si="67"/>
        <v>0</v>
      </c>
    </row>
    <row r="201" spans="1:12" s="32" customFormat="1" x14ac:dyDescent="0.2">
      <c r="A201" s="80" t="s">
        <v>599</v>
      </c>
      <c r="B201" s="33" t="s">
        <v>401</v>
      </c>
      <c r="C201" s="34" t="s">
        <v>20</v>
      </c>
      <c r="D201" s="35">
        <v>85.56</v>
      </c>
      <c r="E201" s="82">
        <v>451.77</v>
      </c>
      <c r="F201" s="22"/>
      <c r="G201" s="21"/>
      <c r="H201" s="16">
        <f t="shared" si="87"/>
        <v>0</v>
      </c>
      <c r="I201" s="14">
        <f>ROUNDUP((D201*E201),2)</f>
        <v>38653.450000000004</v>
      </c>
      <c r="J201" s="14">
        <f>ROUNDUP((F201*D201),2)</f>
        <v>0</v>
      </c>
      <c r="K201" s="15">
        <f>ROUNDUP((D201*G201),2)</f>
        <v>0</v>
      </c>
      <c r="L201" s="14">
        <f>K201+J201</f>
        <v>0</v>
      </c>
    </row>
    <row r="202" spans="1:12" s="39" customFormat="1" x14ac:dyDescent="0.2">
      <c r="A202" s="70" t="s">
        <v>38</v>
      </c>
      <c r="B202" s="106" t="s">
        <v>402</v>
      </c>
      <c r="C202" s="116"/>
      <c r="D202" s="140"/>
      <c r="E202" s="87"/>
      <c r="F202" s="19"/>
      <c r="G202" s="19"/>
      <c r="H202" s="38">
        <f t="shared" si="87"/>
        <v>0</v>
      </c>
      <c r="I202" s="20">
        <f t="shared" ref="I202:I212" si="106">D202*E202</f>
        <v>0</v>
      </c>
      <c r="J202" s="20">
        <f t="shared" ref="J202:J212" si="107">F202*D202</f>
        <v>0</v>
      </c>
      <c r="K202" s="20">
        <f t="shared" ref="K202:K212" si="108">D202*G202</f>
        <v>0</v>
      </c>
      <c r="L202" s="20">
        <f t="shared" ref="L202:L265" si="109">K202+J202</f>
        <v>0</v>
      </c>
    </row>
    <row r="203" spans="1:12" x14ac:dyDescent="0.2">
      <c r="A203" s="72" t="s">
        <v>403</v>
      </c>
      <c r="B203" s="108" t="s">
        <v>14</v>
      </c>
      <c r="C203" s="110" t="s">
        <v>20</v>
      </c>
      <c r="D203" s="51">
        <v>177.87</v>
      </c>
      <c r="E203" s="73">
        <v>954.8</v>
      </c>
      <c r="F203" s="22"/>
      <c r="G203" s="22"/>
      <c r="H203" s="16">
        <f t="shared" si="87"/>
        <v>0</v>
      </c>
      <c r="I203" s="14">
        <f t="shared" ref="I203:I207" si="110">ROUNDUP((D203*E203),2)</f>
        <v>169830.28</v>
      </c>
      <c r="J203" s="14">
        <f t="shared" ref="J203:J207" si="111">ROUNDUP((F203*D203),2)</f>
        <v>0</v>
      </c>
      <c r="K203" s="15">
        <f t="shared" ref="K203:K207" si="112">ROUNDUP((D203*G203),2)</f>
        <v>0</v>
      </c>
      <c r="L203" s="14">
        <f t="shared" si="109"/>
        <v>0</v>
      </c>
    </row>
    <row r="204" spans="1:12" ht="25.5" x14ac:dyDescent="0.2">
      <c r="A204" s="72" t="s">
        <v>404</v>
      </c>
      <c r="B204" s="108" t="s">
        <v>408</v>
      </c>
      <c r="C204" s="110" t="s">
        <v>20</v>
      </c>
      <c r="D204" s="51">
        <v>87.93</v>
      </c>
      <c r="E204" s="73">
        <v>1108.4000000000001</v>
      </c>
      <c r="F204" s="22"/>
      <c r="G204" s="22"/>
      <c r="H204" s="16">
        <f t="shared" si="87"/>
        <v>0</v>
      </c>
      <c r="I204" s="14">
        <f t="shared" si="110"/>
        <v>97461.62</v>
      </c>
      <c r="J204" s="14">
        <f t="shared" si="111"/>
        <v>0</v>
      </c>
      <c r="K204" s="15">
        <f t="shared" si="112"/>
        <v>0</v>
      </c>
      <c r="L204" s="14">
        <f t="shared" si="109"/>
        <v>0</v>
      </c>
    </row>
    <row r="205" spans="1:12" x14ac:dyDescent="0.2">
      <c r="A205" s="72" t="s">
        <v>405</v>
      </c>
      <c r="B205" s="108" t="s">
        <v>409</v>
      </c>
      <c r="C205" s="110" t="s">
        <v>62</v>
      </c>
      <c r="D205" s="51">
        <v>79.55</v>
      </c>
      <c r="E205" s="73">
        <v>82</v>
      </c>
      <c r="F205" s="22"/>
      <c r="G205" s="22"/>
      <c r="H205" s="16">
        <f t="shared" si="87"/>
        <v>0</v>
      </c>
      <c r="I205" s="14">
        <f t="shared" si="110"/>
        <v>6523.1</v>
      </c>
      <c r="J205" s="14">
        <f t="shared" si="111"/>
        <v>0</v>
      </c>
      <c r="K205" s="15">
        <f t="shared" si="112"/>
        <v>0</v>
      </c>
      <c r="L205" s="14">
        <f t="shared" si="109"/>
        <v>0</v>
      </c>
    </row>
    <row r="206" spans="1:12" x14ac:dyDescent="0.2">
      <c r="A206" s="72" t="s">
        <v>406</v>
      </c>
      <c r="B206" s="99" t="s">
        <v>410</v>
      </c>
      <c r="C206" s="110" t="s">
        <v>62</v>
      </c>
      <c r="D206" s="51">
        <v>110.55</v>
      </c>
      <c r="E206" s="73">
        <v>114</v>
      </c>
      <c r="F206" s="22"/>
      <c r="G206" s="22"/>
      <c r="H206" s="16">
        <f t="shared" si="87"/>
        <v>0</v>
      </c>
      <c r="I206" s="14">
        <f t="shared" si="110"/>
        <v>12602.7</v>
      </c>
      <c r="J206" s="14">
        <f t="shared" si="111"/>
        <v>0</v>
      </c>
      <c r="K206" s="15">
        <f t="shared" si="112"/>
        <v>0</v>
      </c>
      <c r="L206" s="14">
        <f t="shared" si="109"/>
        <v>0</v>
      </c>
    </row>
    <row r="207" spans="1:12" ht="25.5" x14ac:dyDescent="0.2">
      <c r="A207" s="72" t="s">
        <v>407</v>
      </c>
      <c r="B207" s="108" t="s">
        <v>411</v>
      </c>
      <c r="C207" s="110" t="s">
        <v>412</v>
      </c>
      <c r="D207" s="51">
        <v>162.28</v>
      </c>
      <c r="E207" s="73">
        <v>12</v>
      </c>
      <c r="F207" s="22"/>
      <c r="G207" s="22"/>
      <c r="H207" s="16">
        <f t="shared" si="87"/>
        <v>0</v>
      </c>
      <c r="I207" s="14">
        <f t="shared" si="110"/>
        <v>1947.36</v>
      </c>
      <c r="J207" s="14">
        <f t="shared" si="111"/>
        <v>0</v>
      </c>
      <c r="K207" s="15">
        <f t="shared" si="112"/>
        <v>0</v>
      </c>
      <c r="L207" s="14">
        <f t="shared" si="109"/>
        <v>0</v>
      </c>
    </row>
    <row r="208" spans="1:12" s="39" customFormat="1" x14ac:dyDescent="0.2">
      <c r="A208" s="70" t="s">
        <v>39</v>
      </c>
      <c r="B208" s="106" t="s">
        <v>413</v>
      </c>
      <c r="C208" s="116"/>
      <c r="D208" s="140"/>
      <c r="E208" s="87"/>
      <c r="F208" s="19"/>
      <c r="G208" s="19"/>
      <c r="H208" s="38">
        <f t="shared" si="87"/>
        <v>0</v>
      </c>
      <c r="I208" s="20">
        <f t="shared" si="106"/>
        <v>0</v>
      </c>
      <c r="J208" s="20">
        <f t="shared" si="107"/>
        <v>0</v>
      </c>
      <c r="K208" s="20">
        <f t="shared" si="108"/>
        <v>0</v>
      </c>
      <c r="L208" s="20">
        <f t="shared" si="109"/>
        <v>0</v>
      </c>
    </row>
    <row r="209" spans="1:12" ht="51" x14ac:dyDescent="0.2">
      <c r="A209" s="72" t="s">
        <v>418</v>
      </c>
      <c r="B209" s="108" t="s">
        <v>414</v>
      </c>
      <c r="C209" s="110" t="s">
        <v>20</v>
      </c>
      <c r="D209" s="51">
        <v>192.06</v>
      </c>
      <c r="E209" s="73">
        <v>408</v>
      </c>
      <c r="F209" s="22"/>
      <c r="G209" s="22"/>
      <c r="H209" s="16">
        <f t="shared" si="87"/>
        <v>0</v>
      </c>
      <c r="I209" s="14">
        <f t="shared" ref="I209:I211" si="113">ROUNDUP((D209*E209),2)</f>
        <v>78360.479999999996</v>
      </c>
      <c r="J209" s="14">
        <f t="shared" ref="J209:J211" si="114">ROUNDUP((F209*D209),2)</f>
        <v>0</v>
      </c>
      <c r="K209" s="15">
        <f t="shared" ref="K209:K211" si="115">ROUNDUP((D209*G209),2)</f>
        <v>0</v>
      </c>
      <c r="L209" s="14">
        <f t="shared" si="109"/>
        <v>0</v>
      </c>
    </row>
    <row r="210" spans="1:12" ht="25.5" x14ac:dyDescent="0.2">
      <c r="A210" s="72" t="s">
        <v>419</v>
      </c>
      <c r="B210" s="93" t="s">
        <v>415</v>
      </c>
      <c r="C210" s="110" t="s">
        <v>416</v>
      </c>
      <c r="D210" s="51">
        <v>1583.04</v>
      </c>
      <c r="E210" s="73">
        <v>1</v>
      </c>
      <c r="F210" s="22"/>
      <c r="G210" s="22"/>
      <c r="H210" s="16">
        <f t="shared" si="87"/>
        <v>0</v>
      </c>
      <c r="I210" s="14">
        <f t="shared" si="113"/>
        <v>1583.04</v>
      </c>
      <c r="J210" s="14">
        <f t="shared" si="114"/>
        <v>0</v>
      </c>
      <c r="K210" s="15">
        <f t="shared" si="115"/>
        <v>0</v>
      </c>
      <c r="L210" s="14">
        <f t="shared" si="109"/>
        <v>0</v>
      </c>
    </row>
    <row r="211" spans="1:12" ht="25.5" x14ac:dyDescent="0.2">
      <c r="A211" s="72" t="s">
        <v>420</v>
      </c>
      <c r="B211" s="93" t="s">
        <v>417</v>
      </c>
      <c r="C211" s="110" t="s">
        <v>20</v>
      </c>
      <c r="D211" s="51">
        <v>338.08</v>
      </c>
      <c r="E211" s="73">
        <v>7.5</v>
      </c>
      <c r="F211" s="22"/>
      <c r="G211" s="22"/>
      <c r="H211" s="16">
        <f t="shared" si="87"/>
        <v>0</v>
      </c>
      <c r="I211" s="14">
        <f t="shared" si="113"/>
        <v>2535.6</v>
      </c>
      <c r="J211" s="14">
        <f t="shared" si="114"/>
        <v>0</v>
      </c>
      <c r="K211" s="15">
        <f t="shared" si="115"/>
        <v>0</v>
      </c>
      <c r="L211" s="14">
        <f t="shared" si="109"/>
        <v>0</v>
      </c>
    </row>
    <row r="212" spans="1:12" s="39" customFormat="1" x14ac:dyDescent="0.2">
      <c r="A212" s="70" t="s">
        <v>40</v>
      </c>
      <c r="B212" s="96" t="s">
        <v>421</v>
      </c>
      <c r="C212" s="116"/>
      <c r="D212" s="140"/>
      <c r="E212" s="87"/>
      <c r="F212" s="19"/>
      <c r="G212" s="19"/>
      <c r="H212" s="38">
        <f t="shared" si="87"/>
        <v>0</v>
      </c>
      <c r="I212" s="20">
        <f t="shared" si="106"/>
        <v>0</v>
      </c>
      <c r="J212" s="20">
        <f t="shared" si="107"/>
        <v>0</v>
      </c>
      <c r="K212" s="20">
        <f t="shared" si="108"/>
        <v>0</v>
      </c>
      <c r="L212" s="20">
        <f t="shared" si="109"/>
        <v>0</v>
      </c>
    </row>
    <row r="213" spans="1:12" ht="38.25" x14ac:dyDescent="0.2">
      <c r="A213" s="72" t="s">
        <v>600</v>
      </c>
      <c r="B213" s="93" t="s">
        <v>422</v>
      </c>
      <c r="C213" s="110" t="s">
        <v>423</v>
      </c>
      <c r="D213" s="51">
        <v>4081.52</v>
      </c>
      <c r="E213" s="73">
        <v>1</v>
      </c>
      <c r="F213" s="22"/>
      <c r="G213" s="22"/>
      <c r="H213" s="16">
        <f t="shared" si="87"/>
        <v>0</v>
      </c>
      <c r="I213" s="14">
        <f t="shared" ref="I213:I214" si="116">ROUNDUP((D213*E213),2)</f>
        <v>4081.52</v>
      </c>
      <c r="J213" s="14">
        <f t="shared" ref="J213:J214" si="117">ROUNDUP((F213*D213),2)</f>
        <v>0</v>
      </c>
      <c r="K213" s="15">
        <f t="shared" ref="K213:K214" si="118">ROUNDUP((D213*G213),2)</f>
        <v>0</v>
      </c>
      <c r="L213" s="14">
        <f t="shared" si="109"/>
        <v>0</v>
      </c>
    </row>
    <row r="214" spans="1:12" ht="25.5" x14ac:dyDescent="0.2">
      <c r="A214" s="72" t="s">
        <v>601</v>
      </c>
      <c r="B214" s="93" t="s">
        <v>424</v>
      </c>
      <c r="C214" s="110" t="s">
        <v>423</v>
      </c>
      <c r="D214" s="51">
        <v>10158.44</v>
      </c>
      <c r="E214" s="73">
        <v>1</v>
      </c>
      <c r="F214" s="22"/>
      <c r="G214" s="22"/>
      <c r="H214" s="16">
        <f>G214+F214</f>
        <v>0</v>
      </c>
      <c r="I214" s="14">
        <f t="shared" si="116"/>
        <v>10158.44</v>
      </c>
      <c r="J214" s="14">
        <f t="shared" si="117"/>
        <v>0</v>
      </c>
      <c r="K214" s="15">
        <f t="shared" si="118"/>
        <v>0</v>
      </c>
      <c r="L214" s="14">
        <f t="shared" si="109"/>
        <v>0</v>
      </c>
    </row>
    <row r="215" spans="1:12" s="39" customFormat="1" x14ac:dyDescent="0.2">
      <c r="A215" s="70" t="s">
        <v>41</v>
      </c>
      <c r="B215" s="5" t="s">
        <v>427</v>
      </c>
      <c r="C215" s="6"/>
      <c r="D215" s="7"/>
      <c r="E215" s="87"/>
      <c r="F215" s="19"/>
      <c r="G215" s="19"/>
      <c r="H215" s="38">
        <f t="shared" ref="H215:H217" si="119">G215+F215</f>
        <v>0</v>
      </c>
      <c r="I215" s="20">
        <f t="shared" ref="I215" si="120">D215*E215</f>
        <v>0</v>
      </c>
      <c r="J215" s="20">
        <f t="shared" ref="J215" si="121">F215*D215</f>
        <v>0</v>
      </c>
      <c r="K215" s="20">
        <f t="shared" ref="K215" si="122">D215*G215</f>
        <v>0</v>
      </c>
      <c r="L215" s="20">
        <f t="shared" si="109"/>
        <v>0</v>
      </c>
    </row>
    <row r="216" spans="1:12" ht="38.25" x14ac:dyDescent="0.2">
      <c r="A216" s="72" t="s">
        <v>425</v>
      </c>
      <c r="B216" s="93" t="s">
        <v>430</v>
      </c>
      <c r="C216" s="72" t="s">
        <v>20</v>
      </c>
      <c r="D216" s="51">
        <v>4</v>
      </c>
      <c r="E216" s="73">
        <v>187.92000000000002</v>
      </c>
      <c r="F216" s="22"/>
      <c r="G216" s="22"/>
      <c r="H216" s="16">
        <f t="shared" si="119"/>
        <v>0</v>
      </c>
      <c r="I216" s="14">
        <f t="shared" ref="I216:I219" si="123">ROUNDUP((D216*E216),2)</f>
        <v>751.68</v>
      </c>
      <c r="J216" s="14">
        <f t="shared" ref="J216:J219" si="124">ROUNDUP((F216*D216),2)</f>
        <v>0</v>
      </c>
      <c r="K216" s="15">
        <f t="shared" ref="K216:K219" si="125">ROUNDUP((D216*G216),2)</f>
        <v>0</v>
      </c>
      <c r="L216" s="14">
        <f t="shared" si="109"/>
        <v>0</v>
      </c>
    </row>
    <row r="217" spans="1:12" ht="38.25" x14ac:dyDescent="0.2">
      <c r="A217" s="72" t="s">
        <v>426</v>
      </c>
      <c r="B217" s="93" t="s">
        <v>431</v>
      </c>
      <c r="C217" s="110" t="s">
        <v>20</v>
      </c>
      <c r="D217" s="51">
        <v>21.04</v>
      </c>
      <c r="E217" s="73">
        <v>187.92000000000002</v>
      </c>
      <c r="F217" s="22"/>
      <c r="G217" s="22"/>
      <c r="H217" s="16">
        <f t="shared" si="119"/>
        <v>0</v>
      </c>
      <c r="I217" s="14">
        <f t="shared" si="123"/>
        <v>3953.84</v>
      </c>
      <c r="J217" s="14">
        <f t="shared" si="124"/>
        <v>0</v>
      </c>
      <c r="K217" s="15">
        <f t="shared" si="125"/>
        <v>0</v>
      </c>
      <c r="L217" s="14">
        <f t="shared" si="109"/>
        <v>0</v>
      </c>
    </row>
    <row r="218" spans="1:12" s="32" customFormat="1" ht="38.25" x14ac:dyDescent="0.2">
      <c r="A218" s="80" t="s">
        <v>428</v>
      </c>
      <c r="B218" s="117" t="s">
        <v>432</v>
      </c>
      <c r="C218" s="118" t="s">
        <v>20</v>
      </c>
      <c r="D218" s="119">
        <v>20.43</v>
      </c>
      <c r="E218" s="82">
        <v>975</v>
      </c>
      <c r="F218" s="147"/>
      <c r="G218" s="121"/>
      <c r="H218" s="121"/>
      <c r="I218" s="14">
        <f t="shared" si="123"/>
        <v>19919.25</v>
      </c>
      <c r="J218" s="14">
        <f t="shared" si="124"/>
        <v>0</v>
      </c>
      <c r="K218" s="15">
        <f t="shared" si="125"/>
        <v>0</v>
      </c>
      <c r="L218" s="14">
        <f t="shared" si="109"/>
        <v>0</v>
      </c>
    </row>
    <row r="219" spans="1:12" s="32" customFormat="1" ht="25.5" x14ac:dyDescent="0.2">
      <c r="A219" s="80" t="s">
        <v>429</v>
      </c>
      <c r="B219" s="33" t="s">
        <v>433</v>
      </c>
      <c r="C219" s="34" t="s">
        <v>20</v>
      </c>
      <c r="D219" s="35">
        <v>21.64</v>
      </c>
      <c r="E219" s="82">
        <v>419.25</v>
      </c>
      <c r="F219" s="22"/>
      <c r="G219" s="21"/>
      <c r="H219" s="16">
        <f t="shared" ref="H219:H282" si="126">G219+F219</f>
        <v>0</v>
      </c>
      <c r="I219" s="14">
        <f t="shared" si="123"/>
        <v>9072.57</v>
      </c>
      <c r="J219" s="14">
        <f t="shared" si="124"/>
        <v>0</v>
      </c>
      <c r="K219" s="15">
        <f t="shared" si="125"/>
        <v>0</v>
      </c>
      <c r="L219" s="14">
        <f t="shared" si="109"/>
        <v>0</v>
      </c>
    </row>
    <row r="220" spans="1:12" s="39" customFormat="1" x14ac:dyDescent="0.2">
      <c r="A220" s="70" t="s">
        <v>48</v>
      </c>
      <c r="B220" s="5" t="s">
        <v>434</v>
      </c>
      <c r="C220" s="122"/>
      <c r="D220" s="140"/>
      <c r="E220" s="87"/>
      <c r="F220" s="19"/>
      <c r="G220" s="19"/>
      <c r="H220" s="38">
        <f t="shared" si="126"/>
        <v>0</v>
      </c>
      <c r="I220" s="20">
        <f t="shared" ref="I220" si="127">D220*E220</f>
        <v>0</v>
      </c>
      <c r="J220" s="20">
        <f t="shared" ref="J220" si="128">F220*D220</f>
        <v>0</v>
      </c>
      <c r="K220" s="20">
        <f t="shared" ref="K220" si="129">D220*G220</f>
        <v>0</v>
      </c>
      <c r="L220" s="20">
        <f t="shared" si="109"/>
        <v>0</v>
      </c>
    </row>
    <row r="221" spans="1:12" s="32" customFormat="1" ht="38.25" x14ac:dyDescent="0.2">
      <c r="A221" s="80" t="s">
        <v>435</v>
      </c>
      <c r="B221" s="33" t="s">
        <v>17</v>
      </c>
      <c r="C221" s="81" t="s">
        <v>412</v>
      </c>
      <c r="D221" s="51">
        <v>542.37</v>
      </c>
      <c r="E221" s="82">
        <v>1</v>
      </c>
      <c r="F221" s="22"/>
      <c r="G221" s="21"/>
      <c r="H221" s="16">
        <f t="shared" si="126"/>
        <v>0</v>
      </c>
      <c r="I221" s="14">
        <f t="shared" ref="I221:I233" si="130">ROUNDUP((D221*E221),2)</f>
        <v>542.37</v>
      </c>
      <c r="J221" s="14">
        <f t="shared" ref="J221:J233" si="131">ROUNDUP((F221*D221),2)</f>
        <v>0</v>
      </c>
      <c r="K221" s="15">
        <f t="shared" ref="K221:K233" si="132">ROUNDUP((D221*G221),2)</f>
        <v>0</v>
      </c>
      <c r="L221" s="14">
        <f t="shared" si="109"/>
        <v>0</v>
      </c>
    </row>
    <row r="222" spans="1:12" s="32" customFormat="1" ht="25.5" x14ac:dyDescent="0.2">
      <c r="A222" s="80" t="s">
        <v>436</v>
      </c>
      <c r="B222" s="33" t="s">
        <v>16</v>
      </c>
      <c r="C222" s="81" t="s">
        <v>412</v>
      </c>
      <c r="D222" s="51">
        <v>89.2</v>
      </c>
      <c r="E222" s="82">
        <v>2</v>
      </c>
      <c r="F222" s="22"/>
      <c r="G222" s="21"/>
      <c r="H222" s="16">
        <f t="shared" si="126"/>
        <v>0</v>
      </c>
      <c r="I222" s="14">
        <f t="shared" si="130"/>
        <v>178.4</v>
      </c>
      <c r="J222" s="14">
        <f t="shared" si="131"/>
        <v>0</v>
      </c>
      <c r="K222" s="15">
        <f t="shared" si="132"/>
        <v>0</v>
      </c>
      <c r="L222" s="14">
        <f t="shared" si="109"/>
        <v>0</v>
      </c>
    </row>
    <row r="223" spans="1:12" s="32" customFormat="1" ht="25.5" x14ac:dyDescent="0.2">
      <c r="A223" s="80" t="s">
        <v>437</v>
      </c>
      <c r="B223" s="33" t="s">
        <v>15</v>
      </c>
      <c r="C223" s="34" t="s">
        <v>412</v>
      </c>
      <c r="D223" s="35">
        <v>13.26</v>
      </c>
      <c r="E223" s="82">
        <v>5</v>
      </c>
      <c r="F223" s="22"/>
      <c r="G223" s="21"/>
      <c r="H223" s="16">
        <f t="shared" si="126"/>
        <v>0</v>
      </c>
      <c r="I223" s="14">
        <f t="shared" si="130"/>
        <v>66.3</v>
      </c>
      <c r="J223" s="14">
        <f t="shared" si="131"/>
        <v>0</v>
      </c>
      <c r="K223" s="15">
        <f t="shared" si="132"/>
        <v>0</v>
      </c>
      <c r="L223" s="14">
        <f t="shared" si="109"/>
        <v>0</v>
      </c>
    </row>
    <row r="224" spans="1:12" s="32" customFormat="1" ht="38.25" x14ac:dyDescent="0.2">
      <c r="A224" s="80" t="s">
        <v>438</v>
      </c>
      <c r="B224" s="99" t="s">
        <v>446</v>
      </c>
      <c r="C224" s="80" t="s">
        <v>412</v>
      </c>
      <c r="D224" s="35">
        <v>17.260000000000002</v>
      </c>
      <c r="E224" s="82">
        <v>95</v>
      </c>
      <c r="F224" s="22"/>
      <c r="G224" s="21"/>
      <c r="H224" s="16">
        <f t="shared" si="126"/>
        <v>0</v>
      </c>
      <c r="I224" s="14">
        <f t="shared" si="130"/>
        <v>1639.7</v>
      </c>
      <c r="J224" s="14">
        <f t="shared" si="131"/>
        <v>0</v>
      </c>
      <c r="K224" s="15">
        <f t="shared" si="132"/>
        <v>0</v>
      </c>
      <c r="L224" s="14">
        <f t="shared" si="109"/>
        <v>0</v>
      </c>
    </row>
    <row r="225" spans="1:12" s="32" customFormat="1" ht="25.5" x14ac:dyDescent="0.2">
      <c r="A225" s="80" t="s">
        <v>439</v>
      </c>
      <c r="B225" s="99" t="s">
        <v>447</v>
      </c>
      <c r="C225" s="80" t="s">
        <v>412</v>
      </c>
      <c r="D225" s="35">
        <v>12.12</v>
      </c>
      <c r="E225" s="82">
        <v>32</v>
      </c>
      <c r="F225" s="22"/>
      <c r="G225" s="21"/>
      <c r="H225" s="16">
        <f t="shared" si="126"/>
        <v>0</v>
      </c>
      <c r="I225" s="14">
        <f t="shared" si="130"/>
        <v>387.84</v>
      </c>
      <c r="J225" s="14">
        <f t="shared" si="131"/>
        <v>0</v>
      </c>
      <c r="K225" s="15">
        <f t="shared" si="132"/>
        <v>0</v>
      </c>
      <c r="L225" s="14">
        <f t="shared" si="109"/>
        <v>0</v>
      </c>
    </row>
    <row r="226" spans="1:12" s="32" customFormat="1" ht="38.25" x14ac:dyDescent="0.2">
      <c r="A226" s="80" t="s">
        <v>440</v>
      </c>
      <c r="B226" s="99" t="s">
        <v>448</v>
      </c>
      <c r="C226" s="80" t="s">
        <v>412</v>
      </c>
      <c r="D226" s="35">
        <v>10.77</v>
      </c>
      <c r="E226" s="82">
        <v>120</v>
      </c>
      <c r="F226" s="22"/>
      <c r="G226" s="21"/>
      <c r="H226" s="16">
        <f t="shared" si="126"/>
        <v>0</v>
      </c>
      <c r="I226" s="14">
        <f t="shared" si="130"/>
        <v>1292.4000000000001</v>
      </c>
      <c r="J226" s="14">
        <f t="shared" si="131"/>
        <v>0</v>
      </c>
      <c r="K226" s="15">
        <f t="shared" si="132"/>
        <v>0</v>
      </c>
      <c r="L226" s="14">
        <f t="shared" si="109"/>
        <v>0</v>
      </c>
    </row>
    <row r="227" spans="1:12" s="32" customFormat="1" ht="25.5" x14ac:dyDescent="0.2">
      <c r="A227" s="80" t="s">
        <v>441</v>
      </c>
      <c r="B227" s="99" t="s">
        <v>449</v>
      </c>
      <c r="C227" s="80" t="s">
        <v>412</v>
      </c>
      <c r="D227" s="35">
        <v>32.19</v>
      </c>
      <c r="E227" s="82">
        <v>2</v>
      </c>
      <c r="F227" s="22"/>
      <c r="G227" s="21"/>
      <c r="H227" s="16">
        <f t="shared" si="126"/>
        <v>0</v>
      </c>
      <c r="I227" s="14">
        <f t="shared" si="130"/>
        <v>64.38</v>
      </c>
      <c r="J227" s="14">
        <f t="shared" si="131"/>
        <v>0</v>
      </c>
      <c r="K227" s="15">
        <f t="shared" si="132"/>
        <v>0</v>
      </c>
      <c r="L227" s="14">
        <f t="shared" si="109"/>
        <v>0</v>
      </c>
    </row>
    <row r="228" spans="1:12" s="32" customFormat="1" ht="25.5" x14ac:dyDescent="0.2">
      <c r="A228" s="80" t="s">
        <v>442</v>
      </c>
      <c r="B228" s="99" t="s">
        <v>450</v>
      </c>
      <c r="C228" s="80" t="s">
        <v>412</v>
      </c>
      <c r="D228" s="35">
        <v>43.58</v>
      </c>
      <c r="E228" s="82">
        <v>1</v>
      </c>
      <c r="F228" s="22"/>
      <c r="G228" s="21"/>
      <c r="H228" s="16">
        <f t="shared" si="126"/>
        <v>0</v>
      </c>
      <c r="I228" s="14">
        <f t="shared" si="130"/>
        <v>43.58</v>
      </c>
      <c r="J228" s="14">
        <f t="shared" si="131"/>
        <v>0</v>
      </c>
      <c r="K228" s="15">
        <f t="shared" si="132"/>
        <v>0</v>
      </c>
      <c r="L228" s="14">
        <f t="shared" si="109"/>
        <v>0</v>
      </c>
    </row>
    <row r="229" spans="1:12" s="32" customFormat="1" ht="25.5" x14ac:dyDescent="0.2">
      <c r="A229" s="80" t="s">
        <v>443</v>
      </c>
      <c r="B229" s="33" t="s">
        <v>451</v>
      </c>
      <c r="C229" s="34" t="s">
        <v>412</v>
      </c>
      <c r="D229" s="35">
        <v>7.49</v>
      </c>
      <c r="E229" s="82">
        <v>525</v>
      </c>
      <c r="F229" s="22"/>
      <c r="G229" s="21"/>
      <c r="H229" s="16">
        <f t="shared" si="126"/>
        <v>0</v>
      </c>
      <c r="I229" s="14">
        <f t="shared" si="130"/>
        <v>3932.25</v>
      </c>
      <c r="J229" s="14">
        <f t="shared" si="131"/>
        <v>0</v>
      </c>
      <c r="K229" s="15">
        <f t="shared" si="132"/>
        <v>0</v>
      </c>
      <c r="L229" s="14">
        <f t="shared" si="109"/>
        <v>0</v>
      </c>
    </row>
    <row r="230" spans="1:12" s="32" customFormat="1" ht="25.5" x14ac:dyDescent="0.2">
      <c r="A230" s="80" t="s">
        <v>444</v>
      </c>
      <c r="B230" s="99" t="s">
        <v>452</v>
      </c>
      <c r="C230" s="80" t="s">
        <v>412</v>
      </c>
      <c r="D230" s="35">
        <v>19.079999999999998</v>
      </c>
      <c r="E230" s="82">
        <v>30</v>
      </c>
      <c r="F230" s="22"/>
      <c r="G230" s="21"/>
      <c r="H230" s="16">
        <f t="shared" si="126"/>
        <v>0</v>
      </c>
      <c r="I230" s="14">
        <f t="shared" si="130"/>
        <v>572.4</v>
      </c>
      <c r="J230" s="14">
        <f t="shared" si="131"/>
        <v>0</v>
      </c>
      <c r="K230" s="15">
        <f t="shared" si="132"/>
        <v>0</v>
      </c>
      <c r="L230" s="14">
        <f t="shared" si="109"/>
        <v>0</v>
      </c>
    </row>
    <row r="231" spans="1:12" s="32" customFormat="1" ht="51" x14ac:dyDescent="0.2">
      <c r="A231" s="80" t="s">
        <v>445</v>
      </c>
      <c r="B231" s="99" t="s">
        <v>453</v>
      </c>
      <c r="C231" s="80" t="s">
        <v>412</v>
      </c>
      <c r="D231" s="35">
        <v>822.46</v>
      </c>
      <c r="E231" s="82">
        <v>21</v>
      </c>
      <c r="F231" s="22"/>
      <c r="G231" s="21"/>
      <c r="H231" s="16">
        <f t="shared" si="126"/>
        <v>0</v>
      </c>
      <c r="I231" s="14">
        <f t="shared" si="130"/>
        <v>17271.66</v>
      </c>
      <c r="J231" s="14">
        <f t="shared" si="131"/>
        <v>0</v>
      </c>
      <c r="K231" s="15">
        <f t="shared" si="132"/>
        <v>0</v>
      </c>
      <c r="L231" s="14">
        <f t="shared" si="109"/>
        <v>0</v>
      </c>
    </row>
    <row r="232" spans="1:12" s="32" customFormat="1" ht="38.25" x14ac:dyDescent="0.2">
      <c r="A232" s="80" t="s">
        <v>602</v>
      </c>
      <c r="B232" s="99" t="s">
        <v>454</v>
      </c>
      <c r="C232" s="80" t="s">
        <v>412</v>
      </c>
      <c r="D232" s="35">
        <v>521.72</v>
      </c>
      <c r="E232" s="82">
        <v>1</v>
      </c>
      <c r="F232" s="22"/>
      <c r="G232" s="21"/>
      <c r="H232" s="16">
        <f t="shared" si="126"/>
        <v>0</v>
      </c>
      <c r="I232" s="14">
        <f t="shared" si="130"/>
        <v>521.72</v>
      </c>
      <c r="J232" s="14">
        <f t="shared" si="131"/>
        <v>0</v>
      </c>
      <c r="K232" s="15">
        <f t="shared" si="132"/>
        <v>0</v>
      </c>
      <c r="L232" s="14">
        <f t="shared" si="109"/>
        <v>0</v>
      </c>
    </row>
    <row r="233" spans="1:12" ht="25.5" x14ac:dyDescent="0.2">
      <c r="A233" s="72" t="s">
        <v>603</v>
      </c>
      <c r="B233" s="93" t="s">
        <v>455</v>
      </c>
      <c r="C233" s="72" t="s">
        <v>412</v>
      </c>
      <c r="D233" s="76">
        <v>120.67</v>
      </c>
      <c r="E233" s="73">
        <v>3</v>
      </c>
      <c r="F233" s="22"/>
      <c r="G233" s="22"/>
      <c r="H233" s="16">
        <f t="shared" si="126"/>
        <v>0</v>
      </c>
      <c r="I233" s="14">
        <f t="shared" si="130"/>
        <v>362.01</v>
      </c>
      <c r="J233" s="14">
        <f t="shared" si="131"/>
        <v>0</v>
      </c>
      <c r="K233" s="15">
        <f t="shared" si="132"/>
        <v>0</v>
      </c>
      <c r="L233" s="14">
        <f t="shared" si="109"/>
        <v>0</v>
      </c>
    </row>
    <row r="234" spans="1:12" s="39" customFormat="1" x14ac:dyDescent="0.2">
      <c r="A234" s="70" t="s">
        <v>456</v>
      </c>
      <c r="B234" s="96" t="s">
        <v>362</v>
      </c>
      <c r="C234" s="115"/>
      <c r="D234" s="7"/>
      <c r="E234" s="87"/>
      <c r="F234" s="19"/>
      <c r="G234" s="19"/>
      <c r="H234" s="38">
        <f t="shared" si="126"/>
        <v>0</v>
      </c>
      <c r="I234" s="20">
        <f t="shared" ref="I234" si="133">D234*E234</f>
        <v>0</v>
      </c>
      <c r="J234" s="20">
        <f t="shared" ref="J234" si="134">F234*D234</f>
        <v>0</v>
      </c>
      <c r="K234" s="20">
        <f t="shared" ref="K234" si="135">D234*G234</f>
        <v>0</v>
      </c>
      <c r="L234" s="20">
        <f t="shared" si="109"/>
        <v>0</v>
      </c>
    </row>
    <row r="235" spans="1:12" x14ac:dyDescent="0.2">
      <c r="A235" s="72" t="s">
        <v>457</v>
      </c>
      <c r="B235" s="93" t="s">
        <v>367</v>
      </c>
      <c r="C235" s="72" t="s">
        <v>20</v>
      </c>
      <c r="D235" s="51">
        <v>2.2000000000000002</v>
      </c>
      <c r="E235" s="73">
        <v>975</v>
      </c>
      <c r="F235" s="22"/>
      <c r="G235" s="22"/>
      <c r="H235" s="16">
        <f t="shared" si="126"/>
        <v>0</v>
      </c>
      <c r="I235" s="14">
        <f t="shared" ref="I235:I236" si="136">ROUNDUP((D235*E235),2)</f>
        <v>2145</v>
      </c>
      <c r="J235" s="14">
        <f t="shared" ref="J235:J236" si="137">ROUNDUP((F235*D235),2)</f>
        <v>0</v>
      </c>
      <c r="K235" s="15">
        <f t="shared" ref="K235:K236" si="138">ROUNDUP((D235*G235),2)</f>
        <v>0</v>
      </c>
      <c r="L235" s="14">
        <f t="shared" si="109"/>
        <v>0</v>
      </c>
    </row>
    <row r="236" spans="1:12" x14ac:dyDescent="0.2">
      <c r="A236" s="72" t="s">
        <v>458</v>
      </c>
      <c r="B236" s="93" t="s">
        <v>459</v>
      </c>
      <c r="C236" s="72" t="s">
        <v>412</v>
      </c>
      <c r="D236" s="51">
        <v>614.59</v>
      </c>
      <c r="E236" s="73">
        <v>1</v>
      </c>
      <c r="F236" s="22"/>
      <c r="G236" s="22"/>
      <c r="H236" s="16">
        <f t="shared" si="126"/>
        <v>0</v>
      </c>
      <c r="I236" s="14">
        <f t="shared" si="136"/>
        <v>614.59</v>
      </c>
      <c r="J236" s="14">
        <f t="shared" si="137"/>
        <v>0</v>
      </c>
      <c r="K236" s="15">
        <f t="shared" si="138"/>
        <v>0</v>
      </c>
      <c r="L236" s="14">
        <f t="shared" si="109"/>
        <v>0</v>
      </c>
    </row>
    <row r="237" spans="1:12" s="50" customFormat="1" x14ac:dyDescent="0.2">
      <c r="A237" s="101" t="s">
        <v>5</v>
      </c>
      <c r="B237" s="44" t="s">
        <v>460</v>
      </c>
      <c r="C237" s="45"/>
      <c r="D237" s="46"/>
      <c r="E237" s="123"/>
      <c r="F237" s="40"/>
      <c r="G237" s="40"/>
      <c r="H237" s="48">
        <f t="shared" si="126"/>
        <v>0</v>
      </c>
      <c r="I237" s="49">
        <f t="shared" ref="I237:I238" si="139">D237*E237</f>
        <v>0</v>
      </c>
      <c r="J237" s="49">
        <f t="shared" ref="J237:J238" si="140">F237*D237</f>
        <v>0</v>
      </c>
      <c r="K237" s="42">
        <f t="shared" ref="K237:K238" si="141">D237*G237</f>
        <v>0</v>
      </c>
      <c r="L237" s="49">
        <f t="shared" si="109"/>
        <v>0</v>
      </c>
    </row>
    <row r="238" spans="1:12" s="11" customFormat="1" x14ac:dyDescent="0.2">
      <c r="A238" s="70" t="s">
        <v>6</v>
      </c>
      <c r="B238" s="124" t="s">
        <v>53</v>
      </c>
      <c r="C238" s="115"/>
      <c r="D238" s="125"/>
      <c r="E238" s="71"/>
      <c r="F238" s="19"/>
      <c r="G238" s="19"/>
      <c r="H238" s="10">
        <f t="shared" si="126"/>
        <v>0</v>
      </c>
      <c r="I238" s="9">
        <f t="shared" si="139"/>
        <v>0</v>
      </c>
      <c r="J238" s="9">
        <f t="shared" si="140"/>
        <v>0</v>
      </c>
      <c r="K238" s="20">
        <f t="shared" si="141"/>
        <v>0</v>
      </c>
      <c r="L238" s="9">
        <f t="shared" si="109"/>
        <v>0</v>
      </c>
    </row>
    <row r="239" spans="1:12" ht="25.5" x14ac:dyDescent="0.2">
      <c r="A239" s="72" t="s">
        <v>461</v>
      </c>
      <c r="B239" s="93" t="s">
        <v>43</v>
      </c>
      <c r="C239" s="72" t="s">
        <v>21</v>
      </c>
      <c r="D239" s="76">
        <v>71.7</v>
      </c>
      <c r="E239" s="73">
        <v>39.479999999999997</v>
      </c>
      <c r="F239" s="22"/>
      <c r="G239" s="22"/>
      <c r="H239" s="16">
        <f t="shared" si="126"/>
        <v>0</v>
      </c>
      <c r="I239" s="14">
        <f t="shared" ref="I239:I241" si="142">ROUNDUP((D239*E239),2)</f>
        <v>2830.7200000000003</v>
      </c>
      <c r="J239" s="14">
        <f t="shared" ref="J239:J241" si="143">ROUNDUP((F239*D239),2)</f>
        <v>0</v>
      </c>
      <c r="K239" s="15">
        <f t="shared" ref="K239:K241" si="144">ROUNDUP((D239*G239),2)</f>
        <v>0</v>
      </c>
      <c r="L239" s="14">
        <f t="shared" si="109"/>
        <v>0</v>
      </c>
    </row>
    <row r="240" spans="1:12" ht="25.5" x14ac:dyDescent="0.2">
      <c r="A240" s="72" t="s">
        <v>462</v>
      </c>
      <c r="B240" s="93" t="s">
        <v>49</v>
      </c>
      <c r="C240" s="72" t="s">
        <v>21</v>
      </c>
      <c r="D240" s="76">
        <v>43.47</v>
      </c>
      <c r="E240" s="73">
        <v>13.75</v>
      </c>
      <c r="F240" s="22"/>
      <c r="G240" s="22"/>
      <c r="H240" s="16">
        <f t="shared" si="126"/>
        <v>0</v>
      </c>
      <c r="I240" s="14">
        <f t="shared" si="142"/>
        <v>597.72</v>
      </c>
      <c r="J240" s="14">
        <f t="shared" si="143"/>
        <v>0</v>
      </c>
      <c r="K240" s="15">
        <f t="shared" si="144"/>
        <v>0</v>
      </c>
      <c r="L240" s="14">
        <f t="shared" si="109"/>
        <v>0</v>
      </c>
    </row>
    <row r="241" spans="1:12" ht="25.5" x14ac:dyDescent="0.2">
      <c r="A241" s="72" t="s">
        <v>463</v>
      </c>
      <c r="B241" s="93" t="s">
        <v>593</v>
      </c>
      <c r="C241" s="72" t="s">
        <v>20</v>
      </c>
      <c r="D241" s="76">
        <v>4.1100000000000003</v>
      </c>
      <c r="E241" s="73">
        <v>211.26</v>
      </c>
      <c r="F241" s="22"/>
      <c r="G241" s="22"/>
      <c r="H241" s="16">
        <f t="shared" si="126"/>
        <v>0</v>
      </c>
      <c r="I241" s="14">
        <f t="shared" si="142"/>
        <v>868.28</v>
      </c>
      <c r="J241" s="14">
        <f t="shared" si="143"/>
        <v>0</v>
      </c>
      <c r="K241" s="15">
        <f t="shared" si="144"/>
        <v>0</v>
      </c>
      <c r="L241" s="14">
        <f t="shared" si="109"/>
        <v>0</v>
      </c>
    </row>
    <row r="242" spans="1:12" s="11" customFormat="1" x14ac:dyDescent="0.2">
      <c r="A242" s="70" t="s">
        <v>7</v>
      </c>
      <c r="B242" s="5" t="s">
        <v>55</v>
      </c>
      <c r="C242" s="6"/>
      <c r="D242" s="7"/>
      <c r="E242" s="71"/>
      <c r="F242" s="19"/>
      <c r="G242" s="19"/>
      <c r="H242" s="10">
        <f t="shared" si="126"/>
        <v>0</v>
      </c>
      <c r="I242" s="9">
        <f t="shared" ref="I242:I248" si="145">D242*E242</f>
        <v>0</v>
      </c>
      <c r="J242" s="9">
        <f t="shared" ref="J242:J248" si="146">F242*D242</f>
        <v>0</v>
      </c>
      <c r="K242" s="20">
        <f t="shared" ref="K242:K248" si="147">D242*G242</f>
        <v>0</v>
      </c>
      <c r="L242" s="9">
        <f t="shared" si="109"/>
        <v>0</v>
      </c>
    </row>
    <row r="243" spans="1:12" ht="25.5" x14ac:dyDescent="0.2">
      <c r="A243" s="72" t="s">
        <v>464</v>
      </c>
      <c r="B243" s="93" t="s">
        <v>466</v>
      </c>
      <c r="C243" s="72" t="s">
        <v>21</v>
      </c>
      <c r="D243" s="76">
        <v>495.71</v>
      </c>
      <c r="E243" s="73">
        <v>17.779999999999998</v>
      </c>
      <c r="F243" s="22"/>
      <c r="G243" s="22"/>
      <c r="H243" s="16">
        <f t="shared" si="126"/>
        <v>0</v>
      </c>
      <c r="I243" s="14">
        <f t="shared" ref="I243:I247" si="148">ROUNDUP((D243*E243),2)</f>
        <v>8813.73</v>
      </c>
      <c r="J243" s="14">
        <f t="shared" ref="J243:J247" si="149">ROUNDUP((F243*D243),2)</f>
        <v>0</v>
      </c>
      <c r="K243" s="15">
        <f t="shared" ref="K243:K247" si="150">ROUNDUP((D243*G243),2)</f>
        <v>0</v>
      </c>
      <c r="L243" s="14">
        <f t="shared" si="109"/>
        <v>0</v>
      </c>
    </row>
    <row r="244" spans="1:12" ht="38.25" x14ac:dyDescent="0.2">
      <c r="A244" s="72" t="s">
        <v>465</v>
      </c>
      <c r="B244" s="93" t="s">
        <v>467</v>
      </c>
      <c r="C244" s="72" t="s">
        <v>21</v>
      </c>
      <c r="D244" s="51">
        <v>2988.11</v>
      </c>
      <c r="E244" s="73">
        <v>1.44</v>
      </c>
      <c r="F244" s="22"/>
      <c r="G244" s="22"/>
      <c r="H244" s="16">
        <f t="shared" si="126"/>
        <v>0</v>
      </c>
      <c r="I244" s="14">
        <f t="shared" si="148"/>
        <v>4302.88</v>
      </c>
      <c r="J244" s="14">
        <f t="shared" si="149"/>
        <v>0</v>
      </c>
      <c r="K244" s="15">
        <f t="shared" si="150"/>
        <v>0</v>
      </c>
      <c r="L244" s="14">
        <f t="shared" si="109"/>
        <v>0</v>
      </c>
    </row>
    <row r="245" spans="1:12" ht="38.25" x14ac:dyDescent="0.2">
      <c r="A245" s="72" t="s">
        <v>469</v>
      </c>
      <c r="B245" s="93" t="s">
        <v>468</v>
      </c>
      <c r="C245" s="72" t="s">
        <v>21</v>
      </c>
      <c r="D245" s="51">
        <v>2870.35</v>
      </c>
      <c r="E245" s="73">
        <v>4.83</v>
      </c>
      <c r="F245" s="22"/>
      <c r="G245" s="22"/>
      <c r="H245" s="16">
        <f t="shared" si="126"/>
        <v>0</v>
      </c>
      <c r="I245" s="14">
        <f t="shared" si="148"/>
        <v>13863.800000000001</v>
      </c>
      <c r="J245" s="14">
        <f t="shared" si="149"/>
        <v>0</v>
      </c>
      <c r="K245" s="15">
        <f t="shared" si="150"/>
        <v>0</v>
      </c>
      <c r="L245" s="14">
        <f t="shared" si="109"/>
        <v>0</v>
      </c>
    </row>
    <row r="246" spans="1:12" ht="51" x14ac:dyDescent="0.2">
      <c r="A246" s="72" t="s">
        <v>470</v>
      </c>
      <c r="B246" s="93" t="s">
        <v>44</v>
      </c>
      <c r="C246" s="72" t="s">
        <v>20</v>
      </c>
      <c r="D246" s="51">
        <v>78.900000000000006</v>
      </c>
      <c r="E246" s="73">
        <v>83.149999999999991</v>
      </c>
      <c r="F246" s="22"/>
      <c r="G246" s="22"/>
      <c r="H246" s="16">
        <f t="shared" si="126"/>
        <v>0</v>
      </c>
      <c r="I246" s="14">
        <f t="shared" si="148"/>
        <v>6560.54</v>
      </c>
      <c r="J246" s="14">
        <f t="shared" si="149"/>
        <v>0</v>
      </c>
      <c r="K246" s="15">
        <f t="shared" si="150"/>
        <v>0</v>
      </c>
      <c r="L246" s="14">
        <f t="shared" si="109"/>
        <v>0</v>
      </c>
    </row>
    <row r="247" spans="1:12" x14ac:dyDescent="0.2">
      <c r="A247" s="72" t="s">
        <v>471</v>
      </c>
      <c r="B247" s="93" t="s">
        <v>59</v>
      </c>
      <c r="C247" s="72" t="s">
        <v>62</v>
      </c>
      <c r="D247" s="51">
        <v>33.82</v>
      </c>
      <c r="E247" s="73">
        <v>9.6000000000000014</v>
      </c>
      <c r="F247" s="22"/>
      <c r="G247" s="22"/>
      <c r="H247" s="16">
        <f t="shared" si="126"/>
        <v>0</v>
      </c>
      <c r="I247" s="14">
        <f t="shared" si="148"/>
        <v>324.68</v>
      </c>
      <c r="J247" s="14">
        <f t="shared" si="149"/>
        <v>0</v>
      </c>
      <c r="K247" s="15">
        <f t="shared" si="150"/>
        <v>0</v>
      </c>
      <c r="L247" s="14">
        <f t="shared" si="109"/>
        <v>0</v>
      </c>
    </row>
    <row r="248" spans="1:12" s="11" customFormat="1" x14ac:dyDescent="0.2">
      <c r="A248" s="70" t="s">
        <v>8</v>
      </c>
      <c r="B248" s="124" t="s">
        <v>71</v>
      </c>
      <c r="C248" s="115"/>
      <c r="D248" s="143"/>
      <c r="E248" s="71"/>
      <c r="F248" s="19"/>
      <c r="G248" s="19"/>
      <c r="H248" s="10">
        <f t="shared" si="126"/>
        <v>0</v>
      </c>
      <c r="I248" s="9">
        <f t="shared" si="145"/>
        <v>0</v>
      </c>
      <c r="J248" s="9">
        <f t="shared" si="146"/>
        <v>0</v>
      </c>
      <c r="K248" s="20">
        <f t="shared" si="147"/>
        <v>0</v>
      </c>
      <c r="L248" s="9">
        <f t="shared" si="109"/>
        <v>0</v>
      </c>
    </row>
    <row r="249" spans="1:12" s="32" customFormat="1" ht="51" x14ac:dyDescent="0.2">
      <c r="A249" s="80" t="s">
        <v>472</v>
      </c>
      <c r="B249" s="33" t="s">
        <v>72</v>
      </c>
      <c r="C249" s="34" t="s">
        <v>20</v>
      </c>
      <c r="D249" s="35">
        <v>70.61</v>
      </c>
      <c r="E249" s="82">
        <v>245.74000000000004</v>
      </c>
      <c r="F249" s="22"/>
      <c r="G249" s="21"/>
      <c r="H249" s="16">
        <f t="shared" si="126"/>
        <v>0</v>
      </c>
      <c r="I249" s="14">
        <f t="shared" ref="I249:I255" si="151">ROUNDUP((D249*E249),2)</f>
        <v>17351.71</v>
      </c>
      <c r="J249" s="14">
        <f t="shared" ref="J249:J255" si="152">ROUNDUP((F249*D249),2)</f>
        <v>0</v>
      </c>
      <c r="K249" s="15">
        <f t="shared" ref="K249:K255" si="153">ROUNDUP((D249*G249),2)</f>
        <v>0</v>
      </c>
      <c r="L249" s="14">
        <f t="shared" si="109"/>
        <v>0</v>
      </c>
    </row>
    <row r="250" spans="1:12" s="32" customFormat="1" ht="25.5" x14ac:dyDescent="0.2">
      <c r="A250" s="80" t="s">
        <v>473</v>
      </c>
      <c r="B250" s="99" t="s">
        <v>387</v>
      </c>
      <c r="C250" s="80" t="s">
        <v>20</v>
      </c>
      <c r="D250" s="35">
        <v>9.8699999999999992</v>
      </c>
      <c r="E250" s="82">
        <v>676.64</v>
      </c>
      <c r="F250" s="22"/>
      <c r="G250" s="21"/>
      <c r="H250" s="16">
        <f t="shared" si="126"/>
        <v>0</v>
      </c>
      <c r="I250" s="14">
        <f t="shared" si="151"/>
        <v>6678.4400000000005</v>
      </c>
      <c r="J250" s="14">
        <f t="shared" si="152"/>
        <v>0</v>
      </c>
      <c r="K250" s="15">
        <f t="shared" si="153"/>
        <v>0</v>
      </c>
      <c r="L250" s="14">
        <f t="shared" si="109"/>
        <v>0</v>
      </c>
    </row>
    <row r="251" spans="1:12" s="32" customFormat="1" ht="38.25" x14ac:dyDescent="0.2">
      <c r="A251" s="80" t="s">
        <v>474</v>
      </c>
      <c r="B251" s="99" t="s">
        <v>73</v>
      </c>
      <c r="C251" s="80" t="s">
        <v>20</v>
      </c>
      <c r="D251" s="51">
        <v>6.86</v>
      </c>
      <c r="E251" s="82">
        <v>160.82999999999998</v>
      </c>
      <c r="F251" s="22"/>
      <c r="G251" s="21"/>
      <c r="H251" s="16">
        <f t="shared" si="126"/>
        <v>0</v>
      </c>
      <c r="I251" s="14">
        <f t="shared" si="151"/>
        <v>1103.3</v>
      </c>
      <c r="J251" s="14">
        <f t="shared" si="152"/>
        <v>0</v>
      </c>
      <c r="K251" s="15">
        <f t="shared" si="153"/>
        <v>0</v>
      </c>
      <c r="L251" s="14">
        <f t="shared" si="109"/>
        <v>0</v>
      </c>
    </row>
    <row r="252" spans="1:12" s="32" customFormat="1" ht="25.5" x14ac:dyDescent="0.2">
      <c r="A252" s="80" t="s">
        <v>475</v>
      </c>
      <c r="B252" s="99" t="s">
        <v>74</v>
      </c>
      <c r="C252" s="80" t="s">
        <v>20</v>
      </c>
      <c r="D252" s="51">
        <v>37.24</v>
      </c>
      <c r="E252" s="82">
        <v>63.94</v>
      </c>
      <c r="F252" s="22"/>
      <c r="G252" s="21"/>
      <c r="H252" s="16">
        <f t="shared" si="126"/>
        <v>0</v>
      </c>
      <c r="I252" s="14">
        <f t="shared" si="151"/>
        <v>2381.13</v>
      </c>
      <c r="J252" s="14">
        <f t="shared" si="152"/>
        <v>0</v>
      </c>
      <c r="K252" s="15">
        <f t="shared" si="153"/>
        <v>0</v>
      </c>
      <c r="L252" s="14">
        <f t="shared" si="109"/>
        <v>0</v>
      </c>
    </row>
    <row r="253" spans="1:12" s="32" customFormat="1" ht="51" x14ac:dyDescent="0.2">
      <c r="A253" s="80" t="s">
        <v>476</v>
      </c>
      <c r="B253" s="99" t="s">
        <v>75</v>
      </c>
      <c r="C253" s="80" t="s">
        <v>20</v>
      </c>
      <c r="D253" s="51">
        <v>36.82</v>
      </c>
      <c r="E253" s="82">
        <v>407.34999999999997</v>
      </c>
      <c r="F253" s="22"/>
      <c r="G253" s="21"/>
      <c r="H253" s="16">
        <f t="shared" si="126"/>
        <v>0</v>
      </c>
      <c r="I253" s="14">
        <f t="shared" si="151"/>
        <v>14998.630000000001</v>
      </c>
      <c r="J253" s="14">
        <f t="shared" si="152"/>
        <v>0</v>
      </c>
      <c r="K253" s="15">
        <f t="shared" si="153"/>
        <v>0</v>
      </c>
      <c r="L253" s="14">
        <f t="shared" si="109"/>
        <v>0</v>
      </c>
    </row>
    <row r="254" spans="1:12" s="32" customFormat="1" ht="51" x14ac:dyDescent="0.2">
      <c r="A254" s="80" t="s">
        <v>477</v>
      </c>
      <c r="B254" s="99" t="s">
        <v>76</v>
      </c>
      <c r="C254" s="80" t="s">
        <v>20</v>
      </c>
      <c r="D254" s="51">
        <v>46.33</v>
      </c>
      <c r="E254" s="82">
        <v>160.82999999999998</v>
      </c>
      <c r="F254" s="22"/>
      <c r="G254" s="21"/>
      <c r="H254" s="16">
        <f t="shared" si="126"/>
        <v>0</v>
      </c>
      <c r="I254" s="14">
        <f t="shared" si="151"/>
        <v>7451.26</v>
      </c>
      <c r="J254" s="14">
        <f t="shared" si="152"/>
        <v>0</v>
      </c>
      <c r="K254" s="15">
        <f t="shared" si="153"/>
        <v>0</v>
      </c>
      <c r="L254" s="14">
        <f t="shared" si="109"/>
        <v>0</v>
      </c>
    </row>
    <row r="255" spans="1:12" s="32" customFormat="1" ht="51" x14ac:dyDescent="0.2">
      <c r="A255" s="80" t="s">
        <v>478</v>
      </c>
      <c r="B255" s="33" t="s">
        <v>77</v>
      </c>
      <c r="C255" s="34" t="s">
        <v>20</v>
      </c>
      <c r="D255" s="35">
        <v>90.44</v>
      </c>
      <c r="E255" s="82">
        <v>63.94</v>
      </c>
      <c r="F255" s="22"/>
      <c r="G255" s="21"/>
      <c r="H255" s="16">
        <f t="shared" si="126"/>
        <v>0</v>
      </c>
      <c r="I255" s="14">
        <f t="shared" si="151"/>
        <v>5782.74</v>
      </c>
      <c r="J255" s="14">
        <f t="shared" si="152"/>
        <v>0</v>
      </c>
      <c r="K255" s="15">
        <f t="shared" si="153"/>
        <v>0</v>
      </c>
      <c r="L255" s="14">
        <f t="shared" si="109"/>
        <v>0</v>
      </c>
    </row>
    <row r="256" spans="1:12" s="11" customFormat="1" x14ac:dyDescent="0.2">
      <c r="A256" s="70" t="s">
        <v>479</v>
      </c>
      <c r="B256" s="124" t="s">
        <v>114</v>
      </c>
      <c r="C256" s="115"/>
      <c r="D256" s="125"/>
      <c r="E256" s="71"/>
      <c r="F256" s="19"/>
      <c r="G256" s="19"/>
      <c r="H256" s="10">
        <f t="shared" si="126"/>
        <v>0</v>
      </c>
      <c r="I256" s="9">
        <f t="shared" ref="I256" si="154">D256*E256</f>
        <v>0</v>
      </c>
      <c r="J256" s="9">
        <f t="shared" ref="J256" si="155">F256*D256</f>
        <v>0</v>
      </c>
      <c r="K256" s="20">
        <f t="shared" ref="K256" si="156">D256*G256</f>
        <v>0</v>
      </c>
      <c r="L256" s="9">
        <f t="shared" si="109"/>
        <v>0</v>
      </c>
    </row>
    <row r="257" spans="1:12" ht="25.5" x14ac:dyDescent="0.2">
      <c r="A257" s="72" t="s">
        <v>483</v>
      </c>
      <c r="B257" s="93" t="s">
        <v>480</v>
      </c>
      <c r="C257" s="72" t="s">
        <v>20</v>
      </c>
      <c r="D257" s="51">
        <v>28.21</v>
      </c>
      <c r="E257" s="73">
        <v>158.65</v>
      </c>
      <c r="F257" s="22"/>
      <c r="G257" s="22"/>
      <c r="H257" s="16">
        <f t="shared" si="126"/>
        <v>0</v>
      </c>
      <c r="I257" s="14">
        <f t="shared" ref="I257:I260" si="157">ROUNDUP((D257*E257),2)</f>
        <v>4475.5200000000004</v>
      </c>
      <c r="J257" s="14">
        <f t="shared" ref="J257:J260" si="158">ROUNDUP((F257*D257),2)</f>
        <v>0</v>
      </c>
      <c r="K257" s="15">
        <f t="shared" ref="K257:K260" si="159">ROUNDUP((D257*G257),2)</f>
        <v>0</v>
      </c>
      <c r="L257" s="14">
        <f t="shared" si="109"/>
        <v>0</v>
      </c>
    </row>
    <row r="258" spans="1:12" ht="38.25" x14ac:dyDescent="0.2">
      <c r="A258" s="72" t="s">
        <v>484</v>
      </c>
      <c r="B258" s="93" t="s">
        <v>116</v>
      </c>
      <c r="C258" s="72" t="s">
        <v>20</v>
      </c>
      <c r="D258" s="51">
        <v>40.74</v>
      </c>
      <c r="E258" s="73">
        <v>158.65</v>
      </c>
      <c r="F258" s="22"/>
      <c r="G258" s="22"/>
      <c r="H258" s="16">
        <f t="shared" si="126"/>
        <v>0</v>
      </c>
      <c r="I258" s="14">
        <f t="shared" si="157"/>
        <v>6463.41</v>
      </c>
      <c r="J258" s="14">
        <f t="shared" si="158"/>
        <v>0</v>
      </c>
      <c r="K258" s="15">
        <f t="shared" si="159"/>
        <v>0</v>
      </c>
      <c r="L258" s="14">
        <f t="shared" si="109"/>
        <v>0</v>
      </c>
    </row>
    <row r="259" spans="1:12" ht="38.25" x14ac:dyDescent="0.2">
      <c r="A259" s="72" t="s">
        <v>485</v>
      </c>
      <c r="B259" s="93" t="s">
        <v>120</v>
      </c>
      <c r="C259" s="72" t="s">
        <v>20</v>
      </c>
      <c r="D259" s="51">
        <v>51.82</v>
      </c>
      <c r="E259" s="73">
        <v>73.53</v>
      </c>
      <c r="F259" s="22"/>
      <c r="G259" s="22"/>
      <c r="H259" s="16">
        <f t="shared" si="126"/>
        <v>0</v>
      </c>
      <c r="I259" s="14">
        <f t="shared" si="157"/>
        <v>3810.3300000000004</v>
      </c>
      <c r="J259" s="14">
        <f t="shared" si="158"/>
        <v>0</v>
      </c>
      <c r="K259" s="15">
        <f t="shared" si="159"/>
        <v>0</v>
      </c>
      <c r="L259" s="14">
        <f t="shared" si="109"/>
        <v>0</v>
      </c>
    </row>
    <row r="260" spans="1:12" s="32" customFormat="1" ht="38.25" x14ac:dyDescent="0.2">
      <c r="A260" s="80" t="s">
        <v>486</v>
      </c>
      <c r="B260" s="33" t="s">
        <v>481</v>
      </c>
      <c r="C260" s="34" t="s">
        <v>482</v>
      </c>
      <c r="D260" s="35">
        <v>530.84</v>
      </c>
      <c r="E260" s="82">
        <v>2</v>
      </c>
      <c r="F260" s="22"/>
      <c r="G260" s="21"/>
      <c r="H260" s="16">
        <f t="shared" si="126"/>
        <v>0</v>
      </c>
      <c r="I260" s="14">
        <f t="shared" si="157"/>
        <v>1061.68</v>
      </c>
      <c r="J260" s="14">
        <f t="shared" si="158"/>
        <v>0</v>
      </c>
      <c r="K260" s="15">
        <f t="shared" si="159"/>
        <v>0</v>
      </c>
      <c r="L260" s="14">
        <f t="shared" si="109"/>
        <v>0</v>
      </c>
    </row>
    <row r="261" spans="1:12" s="11" customFormat="1" x14ac:dyDescent="0.2">
      <c r="A261" s="70" t="s">
        <v>487</v>
      </c>
      <c r="B261" s="124" t="s">
        <v>12</v>
      </c>
      <c r="C261" s="115"/>
      <c r="D261" s="125"/>
      <c r="E261" s="71"/>
      <c r="F261" s="19"/>
      <c r="G261" s="19"/>
      <c r="H261" s="10">
        <f t="shared" si="126"/>
        <v>0</v>
      </c>
      <c r="I261" s="9">
        <f t="shared" ref="I261" si="160">D261*E261</f>
        <v>0</v>
      </c>
      <c r="J261" s="9">
        <f t="shared" ref="J261" si="161">F261*D261</f>
        <v>0</v>
      </c>
      <c r="K261" s="20">
        <f t="shared" ref="K261" si="162">D261*G261</f>
        <v>0</v>
      </c>
      <c r="L261" s="9">
        <f t="shared" si="109"/>
        <v>0</v>
      </c>
    </row>
    <row r="262" spans="1:12" ht="25.5" x14ac:dyDescent="0.2">
      <c r="A262" s="72" t="s">
        <v>488</v>
      </c>
      <c r="B262" s="93" t="s">
        <v>133</v>
      </c>
      <c r="C262" s="72" t="s">
        <v>20</v>
      </c>
      <c r="D262" s="51">
        <v>172.06</v>
      </c>
      <c r="E262" s="73">
        <v>174.6</v>
      </c>
      <c r="F262" s="22"/>
      <c r="G262" s="22"/>
      <c r="H262" s="16">
        <f t="shared" si="126"/>
        <v>0</v>
      </c>
      <c r="I262" s="14">
        <f t="shared" ref="I262:I267" si="163">ROUNDUP((D262*E262),2)</f>
        <v>30041.679999999997</v>
      </c>
      <c r="J262" s="14">
        <f t="shared" ref="J262:J267" si="164">ROUNDUP((F262*D262),2)</f>
        <v>0</v>
      </c>
      <c r="K262" s="15">
        <f t="shared" ref="K262:K267" si="165">ROUNDUP((D262*G262),2)</f>
        <v>0</v>
      </c>
      <c r="L262" s="14">
        <f t="shared" si="109"/>
        <v>0</v>
      </c>
    </row>
    <row r="263" spans="1:12" ht="51" x14ac:dyDescent="0.2">
      <c r="A263" s="72" t="s">
        <v>489</v>
      </c>
      <c r="B263" s="93" t="s">
        <v>135</v>
      </c>
      <c r="C263" s="72" t="s">
        <v>20</v>
      </c>
      <c r="D263" s="51">
        <v>18.47</v>
      </c>
      <c r="E263" s="73">
        <v>108.85</v>
      </c>
      <c r="F263" s="22"/>
      <c r="G263" s="22"/>
      <c r="H263" s="16">
        <f t="shared" si="126"/>
        <v>0</v>
      </c>
      <c r="I263" s="14">
        <f t="shared" si="163"/>
        <v>2010.46</v>
      </c>
      <c r="J263" s="14">
        <f t="shared" si="164"/>
        <v>0</v>
      </c>
      <c r="K263" s="15">
        <f t="shared" si="165"/>
        <v>0</v>
      </c>
      <c r="L263" s="14">
        <f t="shared" si="109"/>
        <v>0</v>
      </c>
    </row>
    <row r="264" spans="1:12" ht="38.25" x14ac:dyDescent="0.2">
      <c r="A264" s="72" t="s">
        <v>490</v>
      </c>
      <c r="B264" s="93" t="s">
        <v>136</v>
      </c>
      <c r="C264" s="72" t="s">
        <v>20</v>
      </c>
      <c r="D264" s="51">
        <v>16.73</v>
      </c>
      <c r="E264" s="73">
        <v>108.85</v>
      </c>
      <c r="F264" s="22"/>
      <c r="G264" s="22"/>
      <c r="H264" s="16">
        <f t="shared" si="126"/>
        <v>0</v>
      </c>
      <c r="I264" s="14">
        <f t="shared" si="163"/>
        <v>1821.07</v>
      </c>
      <c r="J264" s="14">
        <f t="shared" si="164"/>
        <v>0</v>
      </c>
      <c r="K264" s="15">
        <f t="shared" si="165"/>
        <v>0</v>
      </c>
      <c r="L264" s="14">
        <f t="shared" si="109"/>
        <v>0</v>
      </c>
    </row>
    <row r="265" spans="1:12" s="32" customFormat="1" ht="38.25" x14ac:dyDescent="0.2">
      <c r="A265" s="80" t="s">
        <v>491</v>
      </c>
      <c r="B265" s="33" t="s">
        <v>137</v>
      </c>
      <c r="C265" s="34" t="s">
        <v>20</v>
      </c>
      <c r="D265" s="35">
        <v>59.52</v>
      </c>
      <c r="E265" s="82">
        <v>108.85</v>
      </c>
      <c r="F265" s="22"/>
      <c r="G265" s="21"/>
      <c r="H265" s="16">
        <f t="shared" si="126"/>
        <v>0</v>
      </c>
      <c r="I265" s="14">
        <f t="shared" si="163"/>
        <v>6478.76</v>
      </c>
      <c r="J265" s="14">
        <f t="shared" si="164"/>
        <v>0</v>
      </c>
      <c r="K265" s="15">
        <f t="shared" si="165"/>
        <v>0</v>
      </c>
      <c r="L265" s="14">
        <f t="shared" si="109"/>
        <v>0</v>
      </c>
    </row>
    <row r="266" spans="1:12" ht="25.5" x14ac:dyDescent="0.2">
      <c r="A266" s="72" t="s">
        <v>492</v>
      </c>
      <c r="B266" s="93" t="s">
        <v>138</v>
      </c>
      <c r="C266" s="72" t="s">
        <v>62</v>
      </c>
      <c r="D266" s="76">
        <v>73.569999999999993</v>
      </c>
      <c r="E266" s="73">
        <v>15.55</v>
      </c>
      <c r="F266" s="22"/>
      <c r="G266" s="22"/>
      <c r="H266" s="16">
        <f t="shared" si="126"/>
        <v>0</v>
      </c>
      <c r="I266" s="14">
        <f t="shared" si="163"/>
        <v>1144.02</v>
      </c>
      <c r="J266" s="14">
        <f t="shared" si="164"/>
        <v>0</v>
      </c>
      <c r="K266" s="15">
        <f t="shared" si="165"/>
        <v>0</v>
      </c>
      <c r="L266" s="14">
        <f t="shared" ref="L266:L329" si="166">K266+J266</f>
        <v>0</v>
      </c>
    </row>
    <row r="267" spans="1:12" ht="25.5" x14ac:dyDescent="0.2">
      <c r="A267" s="72" t="s">
        <v>493</v>
      </c>
      <c r="B267" s="93" t="s">
        <v>139</v>
      </c>
      <c r="C267" s="72" t="s">
        <v>62</v>
      </c>
      <c r="D267" s="51">
        <v>108.38</v>
      </c>
      <c r="E267" s="73">
        <v>12.6</v>
      </c>
      <c r="F267" s="22"/>
      <c r="G267" s="22"/>
      <c r="H267" s="16">
        <f t="shared" si="126"/>
        <v>0</v>
      </c>
      <c r="I267" s="14">
        <f t="shared" si="163"/>
        <v>1365.59</v>
      </c>
      <c r="J267" s="14">
        <f t="shared" si="164"/>
        <v>0</v>
      </c>
      <c r="K267" s="15">
        <f t="shared" si="165"/>
        <v>0</v>
      </c>
      <c r="L267" s="14">
        <f t="shared" si="166"/>
        <v>0</v>
      </c>
    </row>
    <row r="268" spans="1:12" s="11" customFormat="1" x14ac:dyDescent="0.2">
      <c r="A268" s="70" t="s">
        <v>494</v>
      </c>
      <c r="B268" s="124" t="s">
        <v>147</v>
      </c>
      <c r="C268" s="115"/>
      <c r="D268" s="143"/>
      <c r="E268" s="71"/>
      <c r="F268" s="19"/>
      <c r="G268" s="19"/>
      <c r="H268" s="10">
        <f t="shared" si="126"/>
        <v>0</v>
      </c>
      <c r="I268" s="9">
        <f t="shared" ref="I268:I274" si="167">D268*E268</f>
        <v>0</v>
      </c>
      <c r="J268" s="9">
        <f t="shared" ref="J268:J274" si="168">F268*D268</f>
        <v>0</v>
      </c>
      <c r="K268" s="20">
        <f t="shared" ref="K268:K274" si="169">D268*G268</f>
        <v>0</v>
      </c>
      <c r="L268" s="9">
        <f t="shared" si="166"/>
        <v>0</v>
      </c>
    </row>
    <row r="269" spans="1:12" ht="51" x14ac:dyDescent="0.2">
      <c r="A269" s="72" t="s">
        <v>496</v>
      </c>
      <c r="B269" s="93" t="s">
        <v>158</v>
      </c>
      <c r="C269" s="72" t="s">
        <v>169</v>
      </c>
      <c r="D269" s="51">
        <v>815.34</v>
      </c>
      <c r="E269" s="73">
        <v>10</v>
      </c>
      <c r="F269" s="22"/>
      <c r="G269" s="22"/>
      <c r="H269" s="16">
        <f t="shared" si="126"/>
        <v>0</v>
      </c>
      <c r="I269" s="14">
        <f t="shared" ref="I269:I273" si="170">ROUNDUP((D269*E269),2)</f>
        <v>8153.4</v>
      </c>
      <c r="J269" s="14">
        <f t="shared" ref="J269:J273" si="171">ROUNDUP((F269*D269),2)</f>
        <v>0</v>
      </c>
      <c r="K269" s="15">
        <f t="shared" ref="K269:K273" si="172">ROUNDUP((D269*G269),2)</f>
        <v>0</v>
      </c>
      <c r="L269" s="14">
        <f t="shared" si="166"/>
        <v>0</v>
      </c>
    </row>
    <row r="270" spans="1:12" ht="51" x14ac:dyDescent="0.2">
      <c r="A270" s="72" t="s">
        <v>497</v>
      </c>
      <c r="B270" s="93" t="s">
        <v>160</v>
      </c>
      <c r="C270" s="72" t="s">
        <v>169</v>
      </c>
      <c r="D270" s="51">
        <v>920.58</v>
      </c>
      <c r="E270" s="73">
        <v>4</v>
      </c>
      <c r="F270" s="22"/>
      <c r="G270" s="22"/>
      <c r="H270" s="16">
        <f t="shared" si="126"/>
        <v>0</v>
      </c>
      <c r="I270" s="14">
        <f t="shared" si="170"/>
        <v>3682.32</v>
      </c>
      <c r="J270" s="14">
        <f t="shared" si="171"/>
        <v>0</v>
      </c>
      <c r="K270" s="15">
        <f t="shared" si="172"/>
        <v>0</v>
      </c>
      <c r="L270" s="14">
        <f t="shared" si="166"/>
        <v>0</v>
      </c>
    </row>
    <row r="271" spans="1:12" ht="25.5" x14ac:dyDescent="0.2">
      <c r="A271" s="72" t="s">
        <v>498</v>
      </c>
      <c r="B271" s="93" t="s">
        <v>162</v>
      </c>
      <c r="C271" s="72" t="s">
        <v>20</v>
      </c>
      <c r="D271" s="51">
        <v>877.55</v>
      </c>
      <c r="E271" s="73">
        <v>1.89</v>
      </c>
      <c r="F271" s="22"/>
      <c r="G271" s="22"/>
      <c r="H271" s="16">
        <f t="shared" si="126"/>
        <v>0</v>
      </c>
      <c r="I271" s="14">
        <f t="shared" si="170"/>
        <v>1658.57</v>
      </c>
      <c r="J271" s="14">
        <f t="shared" si="171"/>
        <v>0</v>
      </c>
      <c r="K271" s="15">
        <f t="shared" si="172"/>
        <v>0</v>
      </c>
      <c r="L271" s="14">
        <f t="shared" si="166"/>
        <v>0</v>
      </c>
    </row>
    <row r="272" spans="1:12" ht="38.25" x14ac:dyDescent="0.2">
      <c r="A272" s="72" t="s">
        <v>499</v>
      </c>
      <c r="B272" s="93" t="s">
        <v>166</v>
      </c>
      <c r="C272" s="72" t="s">
        <v>20</v>
      </c>
      <c r="D272" s="51">
        <v>665.74</v>
      </c>
      <c r="E272" s="73">
        <v>31.939999999999998</v>
      </c>
      <c r="F272" s="22"/>
      <c r="G272" s="22"/>
      <c r="H272" s="16">
        <f t="shared" si="126"/>
        <v>0</v>
      </c>
      <c r="I272" s="14">
        <f t="shared" si="170"/>
        <v>21263.739999999998</v>
      </c>
      <c r="J272" s="14">
        <f t="shared" si="171"/>
        <v>0</v>
      </c>
      <c r="K272" s="15">
        <f t="shared" si="172"/>
        <v>0</v>
      </c>
      <c r="L272" s="14">
        <f t="shared" si="166"/>
        <v>0</v>
      </c>
    </row>
    <row r="273" spans="1:12" x14ac:dyDescent="0.2">
      <c r="A273" s="72" t="s">
        <v>500</v>
      </c>
      <c r="B273" s="93" t="s">
        <v>168</v>
      </c>
      <c r="C273" s="72" t="s">
        <v>62</v>
      </c>
      <c r="D273" s="51">
        <v>136.77000000000001</v>
      </c>
      <c r="E273" s="73">
        <v>19.03</v>
      </c>
      <c r="F273" s="22"/>
      <c r="G273" s="22"/>
      <c r="H273" s="16">
        <f t="shared" si="126"/>
        <v>0</v>
      </c>
      <c r="I273" s="14">
        <f t="shared" si="170"/>
        <v>2602.7400000000002</v>
      </c>
      <c r="J273" s="14">
        <f t="shared" si="171"/>
        <v>0</v>
      </c>
      <c r="K273" s="15">
        <f t="shared" si="172"/>
        <v>0</v>
      </c>
      <c r="L273" s="14">
        <f t="shared" si="166"/>
        <v>0</v>
      </c>
    </row>
    <row r="274" spans="1:12" s="11" customFormat="1" x14ac:dyDescent="0.2">
      <c r="A274" s="70" t="s">
        <v>495</v>
      </c>
      <c r="B274" s="124" t="s">
        <v>427</v>
      </c>
      <c r="C274" s="115"/>
      <c r="D274" s="143"/>
      <c r="E274" s="71"/>
      <c r="F274" s="19"/>
      <c r="G274" s="19"/>
      <c r="H274" s="10">
        <f t="shared" si="126"/>
        <v>0</v>
      </c>
      <c r="I274" s="9">
        <f t="shared" si="167"/>
        <v>0</v>
      </c>
      <c r="J274" s="9">
        <f t="shared" si="168"/>
        <v>0</v>
      </c>
      <c r="K274" s="20">
        <f t="shared" si="169"/>
        <v>0</v>
      </c>
      <c r="L274" s="9">
        <f t="shared" si="166"/>
        <v>0</v>
      </c>
    </row>
    <row r="275" spans="1:12" ht="25.5" x14ac:dyDescent="0.2">
      <c r="A275" s="72" t="s">
        <v>503</v>
      </c>
      <c r="B275" s="93" t="s">
        <v>206</v>
      </c>
      <c r="C275" s="72" t="s">
        <v>20</v>
      </c>
      <c r="D275" s="51">
        <v>17.510000000000002</v>
      </c>
      <c r="E275" s="73">
        <v>160.83000000000001</v>
      </c>
      <c r="F275" s="22"/>
      <c r="G275" s="22"/>
      <c r="H275" s="16">
        <f t="shared" si="126"/>
        <v>0</v>
      </c>
      <c r="I275" s="14">
        <f t="shared" ref="I275:I278" si="173">ROUNDUP((D275*E275),2)</f>
        <v>2816.1400000000003</v>
      </c>
      <c r="J275" s="14">
        <f t="shared" ref="J275:J278" si="174">ROUNDUP((F275*D275),2)</f>
        <v>0</v>
      </c>
      <c r="K275" s="15">
        <f t="shared" ref="K275:K278" si="175">ROUNDUP((D275*G275),2)</f>
        <v>0</v>
      </c>
      <c r="L275" s="14">
        <f t="shared" si="166"/>
        <v>0</v>
      </c>
    </row>
    <row r="276" spans="1:12" ht="25.5" x14ac:dyDescent="0.2">
      <c r="A276" s="72" t="s">
        <v>504</v>
      </c>
      <c r="B276" s="93" t="s">
        <v>501</v>
      </c>
      <c r="C276" s="72" t="s">
        <v>20</v>
      </c>
      <c r="D276" s="51">
        <v>15.58</v>
      </c>
      <c r="E276" s="73">
        <v>443.61</v>
      </c>
      <c r="F276" s="22"/>
      <c r="G276" s="22"/>
      <c r="H276" s="16">
        <f t="shared" si="126"/>
        <v>0</v>
      </c>
      <c r="I276" s="14">
        <f t="shared" si="173"/>
        <v>6911.45</v>
      </c>
      <c r="J276" s="14">
        <f t="shared" si="174"/>
        <v>0</v>
      </c>
      <c r="K276" s="15">
        <f t="shared" si="175"/>
        <v>0</v>
      </c>
      <c r="L276" s="14">
        <f t="shared" si="166"/>
        <v>0</v>
      </c>
    </row>
    <row r="277" spans="1:12" ht="25.5" x14ac:dyDescent="0.2">
      <c r="A277" s="72" t="s">
        <v>505</v>
      </c>
      <c r="B277" s="93" t="s">
        <v>208</v>
      </c>
      <c r="C277" s="72" t="s">
        <v>20</v>
      </c>
      <c r="D277" s="51">
        <v>31.58</v>
      </c>
      <c r="E277" s="73">
        <v>16.47</v>
      </c>
      <c r="F277" s="22"/>
      <c r="G277" s="22"/>
      <c r="H277" s="16">
        <f t="shared" si="126"/>
        <v>0</v>
      </c>
      <c r="I277" s="14">
        <f t="shared" si="173"/>
        <v>520.13</v>
      </c>
      <c r="J277" s="14">
        <f t="shared" si="174"/>
        <v>0</v>
      </c>
      <c r="K277" s="15">
        <f t="shared" si="175"/>
        <v>0</v>
      </c>
      <c r="L277" s="14">
        <f t="shared" si="166"/>
        <v>0</v>
      </c>
    </row>
    <row r="278" spans="1:12" ht="38.25" x14ac:dyDescent="0.2">
      <c r="A278" s="72" t="s">
        <v>506</v>
      </c>
      <c r="B278" s="93" t="s">
        <v>209</v>
      </c>
      <c r="C278" s="72" t="s">
        <v>20</v>
      </c>
      <c r="D278" s="51">
        <v>40.869999999999997</v>
      </c>
      <c r="E278" s="73">
        <v>1.89</v>
      </c>
      <c r="F278" s="22"/>
      <c r="G278" s="22"/>
      <c r="H278" s="16">
        <f t="shared" si="126"/>
        <v>0</v>
      </c>
      <c r="I278" s="14">
        <f t="shared" si="173"/>
        <v>77.25</v>
      </c>
      <c r="J278" s="14">
        <f t="shared" si="174"/>
        <v>0</v>
      </c>
      <c r="K278" s="15">
        <f t="shared" si="175"/>
        <v>0</v>
      </c>
      <c r="L278" s="14">
        <f t="shared" si="166"/>
        <v>0</v>
      </c>
    </row>
    <row r="279" spans="1:12" s="11" customFormat="1" x14ac:dyDescent="0.2">
      <c r="A279" s="70" t="s">
        <v>502</v>
      </c>
      <c r="B279" s="5" t="s">
        <v>286</v>
      </c>
      <c r="C279" s="6"/>
      <c r="D279" s="7"/>
      <c r="E279" s="71"/>
      <c r="F279" s="19"/>
      <c r="G279" s="19"/>
      <c r="H279" s="10">
        <f t="shared" si="126"/>
        <v>0</v>
      </c>
      <c r="I279" s="9">
        <f t="shared" ref="I279:I284" si="176">D279*E279</f>
        <v>0</v>
      </c>
      <c r="J279" s="9">
        <f t="shared" ref="J279:J284" si="177">F279*D279</f>
        <v>0</v>
      </c>
      <c r="K279" s="20">
        <f t="shared" ref="K279:K284" si="178">D279*G279</f>
        <v>0</v>
      </c>
      <c r="L279" s="9">
        <f t="shared" si="166"/>
        <v>0</v>
      </c>
    </row>
    <row r="280" spans="1:12" ht="38.25" x14ac:dyDescent="0.2">
      <c r="A280" s="72" t="s">
        <v>507</v>
      </c>
      <c r="B280" s="93" t="s">
        <v>18</v>
      </c>
      <c r="C280" s="72" t="s">
        <v>285</v>
      </c>
      <c r="D280" s="76">
        <v>71.98</v>
      </c>
      <c r="E280" s="73">
        <v>16</v>
      </c>
      <c r="F280" s="22"/>
      <c r="G280" s="22"/>
      <c r="H280" s="16">
        <f t="shared" si="126"/>
        <v>0</v>
      </c>
      <c r="I280" s="14">
        <f t="shared" ref="I280:I283" si="179">ROUNDUP((D280*E280),2)</f>
        <v>1151.68</v>
      </c>
      <c r="J280" s="14">
        <f t="shared" ref="J280:J283" si="180">ROUNDUP((F280*D280),2)</f>
        <v>0</v>
      </c>
      <c r="K280" s="15">
        <f t="shared" ref="K280:K283" si="181">ROUNDUP((D280*G280),2)</f>
        <v>0</v>
      </c>
      <c r="L280" s="14">
        <f t="shared" si="166"/>
        <v>0</v>
      </c>
    </row>
    <row r="281" spans="1:12" ht="38.25" x14ac:dyDescent="0.2">
      <c r="A281" s="72" t="s">
        <v>508</v>
      </c>
      <c r="B281" s="93" t="s">
        <v>288</v>
      </c>
      <c r="C281" s="72" t="s">
        <v>285</v>
      </c>
      <c r="D281" s="76">
        <v>104.52</v>
      </c>
      <c r="E281" s="73">
        <v>6</v>
      </c>
      <c r="F281" s="22"/>
      <c r="G281" s="22"/>
      <c r="H281" s="16">
        <f t="shared" si="126"/>
        <v>0</v>
      </c>
      <c r="I281" s="14">
        <f t="shared" si="179"/>
        <v>627.12</v>
      </c>
      <c r="J281" s="14">
        <f t="shared" si="180"/>
        <v>0</v>
      </c>
      <c r="K281" s="15">
        <f t="shared" si="181"/>
        <v>0</v>
      </c>
      <c r="L281" s="14">
        <f t="shared" si="166"/>
        <v>0</v>
      </c>
    </row>
    <row r="282" spans="1:12" ht="38.25" x14ac:dyDescent="0.2">
      <c r="A282" s="72" t="s">
        <v>509</v>
      </c>
      <c r="B282" s="108" t="s">
        <v>289</v>
      </c>
      <c r="C282" s="110" t="s">
        <v>285</v>
      </c>
      <c r="D282" s="76">
        <v>95.96</v>
      </c>
      <c r="E282" s="73">
        <v>6</v>
      </c>
      <c r="F282" s="22"/>
      <c r="G282" s="22"/>
      <c r="H282" s="16">
        <f t="shared" si="126"/>
        <v>0</v>
      </c>
      <c r="I282" s="14">
        <f t="shared" si="179"/>
        <v>575.76</v>
      </c>
      <c r="J282" s="14">
        <f t="shared" si="180"/>
        <v>0</v>
      </c>
      <c r="K282" s="15">
        <f t="shared" si="181"/>
        <v>0</v>
      </c>
      <c r="L282" s="14">
        <f t="shared" si="166"/>
        <v>0</v>
      </c>
    </row>
    <row r="283" spans="1:12" ht="25.5" x14ac:dyDescent="0.2">
      <c r="A283" s="72" t="s">
        <v>510</v>
      </c>
      <c r="B283" s="108" t="s">
        <v>19</v>
      </c>
      <c r="C283" s="110" t="s">
        <v>285</v>
      </c>
      <c r="D283" s="76">
        <v>93.33</v>
      </c>
      <c r="E283" s="73">
        <v>6</v>
      </c>
      <c r="F283" s="22"/>
      <c r="G283" s="22"/>
      <c r="H283" s="16">
        <f t="shared" ref="H283:H286" si="182">G283+F283</f>
        <v>0</v>
      </c>
      <c r="I283" s="14">
        <f t="shared" si="179"/>
        <v>559.98</v>
      </c>
      <c r="J283" s="14">
        <f t="shared" si="180"/>
        <v>0</v>
      </c>
      <c r="K283" s="15">
        <f t="shared" si="181"/>
        <v>0</v>
      </c>
      <c r="L283" s="14">
        <f t="shared" si="166"/>
        <v>0</v>
      </c>
    </row>
    <row r="284" spans="1:12" s="39" customFormat="1" x14ac:dyDescent="0.2">
      <c r="A284" s="70" t="s">
        <v>511</v>
      </c>
      <c r="B284" s="106" t="s">
        <v>304</v>
      </c>
      <c r="C284" s="116"/>
      <c r="D284" s="7"/>
      <c r="E284" s="87"/>
      <c r="F284" s="19"/>
      <c r="G284" s="19"/>
      <c r="H284" s="38">
        <f t="shared" si="182"/>
        <v>0</v>
      </c>
      <c r="I284" s="20">
        <f t="shared" si="176"/>
        <v>0</v>
      </c>
      <c r="J284" s="20">
        <f t="shared" si="177"/>
        <v>0</v>
      </c>
      <c r="K284" s="20">
        <f t="shared" si="178"/>
        <v>0</v>
      </c>
      <c r="L284" s="20">
        <f t="shared" si="166"/>
        <v>0</v>
      </c>
    </row>
    <row r="285" spans="1:12" s="32" customFormat="1" ht="38.25" x14ac:dyDescent="0.2">
      <c r="A285" s="80" t="s">
        <v>512</v>
      </c>
      <c r="B285" s="99" t="s">
        <v>323</v>
      </c>
      <c r="C285" s="114" t="s">
        <v>169</v>
      </c>
      <c r="D285" s="35">
        <v>367.17</v>
      </c>
      <c r="E285" s="82">
        <v>6</v>
      </c>
      <c r="F285" s="22"/>
      <c r="G285" s="21"/>
      <c r="H285" s="16">
        <f t="shared" si="182"/>
        <v>0</v>
      </c>
      <c r="I285" s="14">
        <f t="shared" ref="I285:I297" si="183">ROUNDUP((D285*E285),2)</f>
        <v>2203.02</v>
      </c>
      <c r="J285" s="14">
        <f t="shared" ref="J285:J297" si="184">ROUNDUP((F285*D285),2)</f>
        <v>0</v>
      </c>
      <c r="K285" s="15">
        <f t="shared" ref="K285:K297" si="185">ROUNDUP((D285*G285),2)</f>
        <v>0</v>
      </c>
      <c r="L285" s="14">
        <f t="shared" si="166"/>
        <v>0</v>
      </c>
    </row>
    <row r="286" spans="1:12" s="32" customFormat="1" ht="25.5" x14ac:dyDescent="0.2">
      <c r="A286" s="80" t="s">
        <v>513</v>
      </c>
      <c r="B286" s="99" t="s">
        <v>322</v>
      </c>
      <c r="C286" s="114" t="s">
        <v>169</v>
      </c>
      <c r="D286" s="35">
        <v>46.09</v>
      </c>
      <c r="E286" s="82">
        <v>6</v>
      </c>
      <c r="F286" s="22"/>
      <c r="G286" s="21"/>
      <c r="H286" s="16">
        <f t="shared" si="182"/>
        <v>0</v>
      </c>
      <c r="I286" s="14">
        <f t="shared" si="183"/>
        <v>276.54000000000002</v>
      </c>
      <c r="J286" s="14">
        <f t="shared" si="184"/>
        <v>0</v>
      </c>
      <c r="K286" s="15">
        <f t="shared" si="185"/>
        <v>0</v>
      </c>
      <c r="L286" s="14">
        <f t="shared" si="166"/>
        <v>0</v>
      </c>
    </row>
    <row r="287" spans="1:12" s="32" customFormat="1" ht="25.5" x14ac:dyDescent="0.2">
      <c r="A287" s="80" t="s">
        <v>514</v>
      </c>
      <c r="B287" s="99" t="s">
        <v>324</v>
      </c>
      <c r="C287" s="114" t="s">
        <v>169</v>
      </c>
      <c r="D287" s="35">
        <v>408.12</v>
      </c>
      <c r="E287" s="82">
        <v>6</v>
      </c>
      <c r="F287" s="22"/>
      <c r="G287" s="21"/>
      <c r="H287" s="16">
        <f>G287+F287</f>
        <v>0</v>
      </c>
      <c r="I287" s="14">
        <f t="shared" si="183"/>
        <v>2448.7199999999998</v>
      </c>
      <c r="J287" s="14">
        <f t="shared" si="184"/>
        <v>0</v>
      </c>
      <c r="K287" s="15">
        <f t="shared" si="185"/>
        <v>0</v>
      </c>
      <c r="L287" s="14">
        <f t="shared" si="166"/>
        <v>0</v>
      </c>
    </row>
    <row r="288" spans="1:12" s="32" customFormat="1" ht="25.5" x14ac:dyDescent="0.2">
      <c r="A288" s="80" t="s">
        <v>515</v>
      </c>
      <c r="B288" s="33" t="s">
        <v>332</v>
      </c>
      <c r="C288" s="34" t="s">
        <v>169</v>
      </c>
      <c r="D288" s="35">
        <v>224.87</v>
      </c>
      <c r="E288" s="82">
        <v>6</v>
      </c>
      <c r="F288" s="22"/>
      <c r="G288" s="21"/>
      <c r="H288" s="16">
        <f t="shared" ref="H288:H335" si="186">G288+F288</f>
        <v>0</v>
      </c>
      <c r="I288" s="14">
        <f t="shared" si="183"/>
        <v>1349.22</v>
      </c>
      <c r="J288" s="14">
        <f t="shared" si="184"/>
        <v>0</v>
      </c>
      <c r="K288" s="15">
        <f t="shared" si="185"/>
        <v>0</v>
      </c>
      <c r="L288" s="14">
        <f t="shared" si="166"/>
        <v>0</v>
      </c>
    </row>
    <row r="289" spans="1:12" s="32" customFormat="1" ht="25.5" x14ac:dyDescent="0.2">
      <c r="A289" s="80" t="s">
        <v>516</v>
      </c>
      <c r="B289" s="99" t="s">
        <v>333</v>
      </c>
      <c r="C289" s="80" t="s">
        <v>20</v>
      </c>
      <c r="D289" s="35">
        <v>684.92</v>
      </c>
      <c r="E289" s="82">
        <v>2.36</v>
      </c>
      <c r="F289" s="22"/>
      <c r="G289" s="21"/>
      <c r="H289" s="16">
        <f t="shared" si="186"/>
        <v>0</v>
      </c>
      <c r="I289" s="14">
        <f t="shared" si="183"/>
        <v>1616.42</v>
      </c>
      <c r="J289" s="14">
        <f t="shared" si="184"/>
        <v>0</v>
      </c>
      <c r="K289" s="15">
        <f t="shared" si="185"/>
        <v>0</v>
      </c>
      <c r="L289" s="14">
        <f t="shared" si="166"/>
        <v>0</v>
      </c>
    </row>
    <row r="290" spans="1:12" s="32" customFormat="1" x14ac:dyDescent="0.2">
      <c r="A290" s="80" t="s">
        <v>517</v>
      </c>
      <c r="B290" s="99" t="s">
        <v>525</v>
      </c>
      <c r="C290" s="114" t="s">
        <v>169</v>
      </c>
      <c r="D290" s="35">
        <v>80.97</v>
      </c>
      <c r="E290" s="82">
        <v>4</v>
      </c>
      <c r="F290" s="22"/>
      <c r="G290" s="21"/>
      <c r="H290" s="16">
        <f t="shared" si="186"/>
        <v>0</v>
      </c>
      <c r="I290" s="14">
        <f t="shared" si="183"/>
        <v>323.88</v>
      </c>
      <c r="J290" s="14">
        <f t="shared" si="184"/>
        <v>0</v>
      </c>
      <c r="K290" s="15">
        <f t="shared" si="185"/>
        <v>0</v>
      </c>
      <c r="L290" s="14">
        <f t="shared" si="166"/>
        <v>0</v>
      </c>
    </row>
    <row r="291" spans="1:12" s="32" customFormat="1" ht="25.5" x14ac:dyDescent="0.2">
      <c r="A291" s="80" t="s">
        <v>518</v>
      </c>
      <c r="B291" s="117" t="s">
        <v>335</v>
      </c>
      <c r="C291" s="118" t="s">
        <v>169</v>
      </c>
      <c r="D291" s="119">
        <v>124.9</v>
      </c>
      <c r="E291" s="82">
        <v>6</v>
      </c>
      <c r="F291" s="147"/>
      <c r="G291" s="121"/>
      <c r="H291" s="16">
        <f t="shared" si="186"/>
        <v>0</v>
      </c>
      <c r="I291" s="14">
        <f t="shared" si="183"/>
        <v>749.4</v>
      </c>
      <c r="J291" s="14">
        <f t="shared" si="184"/>
        <v>0</v>
      </c>
      <c r="K291" s="15">
        <f t="shared" si="185"/>
        <v>0</v>
      </c>
      <c r="L291" s="14">
        <f t="shared" si="166"/>
        <v>0</v>
      </c>
    </row>
    <row r="292" spans="1:12" s="32" customFormat="1" ht="38.25" x14ac:dyDescent="0.2">
      <c r="A292" s="80" t="s">
        <v>519</v>
      </c>
      <c r="B292" s="33" t="s">
        <v>337</v>
      </c>
      <c r="C292" s="34" t="s">
        <v>169</v>
      </c>
      <c r="D292" s="35">
        <v>51.8</v>
      </c>
      <c r="E292" s="82">
        <v>2</v>
      </c>
      <c r="F292" s="22"/>
      <c r="G292" s="21"/>
      <c r="H292" s="16">
        <f t="shared" si="186"/>
        <v>0</v>
      </c>
      <c r="I292" s="14">
        <f t="shared" si="183"/>
        <v>103.6</v>
      </c>
      <c r="J292" s="14">
        <f t="shared" si="184"/>
        <v>0</v>
      </c>
      <c r="K292" s="15">
        <f t="shared" si="185"/>
        <v>0</v>
      </c>
      <c r="L292" s="14">
        <f t="shared" si="166"/>
        <v>0</v>
      </c>
    </row>
    <row r="293" spans="1:12" s="32" customFormat="1" ht="38.25" x14ac:dyDescent="0.2">
      <c r="A293" s="80" t="s">
        <v>520</v>
      </c>
      <c r="B293" s="33" t="s">
        <v>338</v>
      </c>
      <c r="C293" s="81" t="s">
        <v>169</v>
      </c>
      <c r="D293" s="51">
        <v>60.98</v>
      </c>
      <c r="E293" s="82">
        <v>2</v>
      </c>
      <c r="F293" s="22"/>
      <c r="G293" s="21"/>
      <c r="H293" s="16">
        <f t="shared" si="186"/>
        <v>0</v>
      </c>
      <c r="I293" s="14">
        <f t="shared" si="183"/>
        <v>121.96</v>
      </c>
      <c r="J293" s="14">
        <f t="shared" si="184"/>
        <v>0</v>
      </c>
      <c r="K293" s="15">
        <f t="shared" si="185"/>
        <v>0</v>
      </c>
      <c r="L293" s="14">
        <f t="shared" si="166"/>
        <v>0</v>
      </c>
    </row>
    <row r="294" spans="1:12" ht="25.5" x14ac:dyDescent="0.2">
      <c r="A294" s="72" t="s">
        <v>521</v>
      </c>
      <c r="B294" s="74" t="s">
        <v>342</v>
      </c>
      <c r="C294" s="75" t="s">
        <v>169</v>
      </c>
      <c r="D294" s="51">
        <v>76.680000000000007</v>
      </c>
      <c r="E294" s="73">
        <v>6</v>
      </c>
      <c r="F294" s="22"/>
      <c r="G294" s="22"/>
      <c r="H294" s="16">
        <f t="shared" si="186"/>
        <v>0</v>
      </c>
      <c r="I294" s="14">
        <f t="shared" si="183"/>
        <v>460.08</v>
      </c>
      <c r="J294" s="14">
        <f t="shared" si="184"/>
        <v>0</v>
      </c>
      <c r="K294" s="15">
        <f t="shared" si="185"/>
        <v>0</v>
      </c>
      <c r="L294" s="14">
        <f t="shared" si="166"/>
        <v>0</v>
      </c>
    </row>
    <row r="295" spans="1:12" ht="25.5" x14ac:dyDescent="0.2">
      <c r="A295" s="72" t="s">
        <v>522</v>
      </c>
      <c r="B295" s="74" t="s">
        <v>526</v>
      </c>
      <c r="C295" s="75" t="s">
        <v>169</v>
      </c>
      <c r="D295" s="51">
        <v>68.3</v>
      </c>
      <c r="E295" s="73">
        <v>6</v>
      </c>
      <c r="F295" s="22"/>
      <c r="G295" s="22"/>
      <c r="H295" s="16">
        <f t="shared" si="186"/>
        <v>0</v>
      </c>
      <c r="I295" s="14">
        <f t="shared" si="183"/>
        <v>409.8</v>
      </c>
      <c r="J295" s="14">
        <f t="shared" si="184"/>
        <v>0</v>
      </c>
      <c r="K295" s="15">
        <f t="shared" si="185"/>
        <v>0</v>
      </c>
      <c r="L295" s="14">
        <f t="shared" si="166"/>
        <v>0</v>
      </c>
    </row>
    <row r="296" spans="1:12" s="32" customFormat="1" ht="25.5" x14ac:dyDescent="0.2">
      <c r="A296" s="80" t="s">
        <v>523</v>
      </c>
      <c r="B296" s="33" t="s">
        <v>527</v>
      </c>
      <c r="C296" s="34" t="s">
        <v>169</v>
      </c>
      <c r="D296" s="35">
        <v>90.3</v>
      </c>
      <c r="E296" s="82">
        <v>4</v>
      </c>
      <c r="F296" s="22"/>
      <c r="G296" s="21"/>
      <c r="H296" s="16">
        <f t="shared" si="186"/>
        <v>0</v>
      </c>
      <c r="I296" s="14">
        <f t="shared" si="183"/>
        <v>361.2</v>
      </c>
      <c r="J296" s="14">
        <f t="shared" si="184"/>
        <v>0</v>
      </c>
      <c r="K296" s="15">
        <f t="shared" si="185"/>
        <v>0</v>
      </c>
      <c r="L296" s="14">
        <f t="shared" si="166"/>
        <v>0</v>
      </c>
    </row>
    <row r="297" spans="1:12" ht="38.25" x14ac:dyDescent="0.2">
      <c r="A297" s="72" t="s">
        <v>524</v>
      </c>
      <c r="B297" s="93" t="s">
        <v>528</v>
      </c>
      <c r="C297" s="72" t="s">
        <v>169</v>
      </c>
      <c r="D297" s="76">
        <v>13.87</v>
      </c>
      <c r="E297" s="73">
        <v>6</v>
      </c>
      <c r="F297" s="22"/>
      <c r="G297" s="22"/>
      <c r="H297" s="16">
        <f t="shared" si="186"/>
        <v>0</v>
      </c>
      <c r="I297" s="14">
        <f t="shared" si="183"/>
        <v>83.22</v>
      </c>
      <c r="J297" s="14">
        <f t="shared" si="184"/>
        <v>0</v>
      </c>
      <c r="K297" s="15">
        <f t="shared" si="185"/>
        <v>0</v>
      </c>
      <c r="L297" s="14">
        <f t="shared" si="166"/>
        <v>0</v>
      </c>
    </row>
    <row r="298" spans="1:12" s="39" customFormat="1" x14ac:dyDescent="0.2">
      <c r="A298" s="70" t="s">
        <v>529</v>
      </c>
      <c r="B298" s="96" t="s">
        <v>434</v>
      </c>
      <c r="C298" s="115"/>
      <c r="D298" s="7"/>
      <c r="E298" s="87"/>
      <c r="F298" s="19"/>
      <c r="G298" s="19"/>
      <c r="H298" s="38">
        <f t="shared" si="186"/>
        <v>0</v>
      </c>
      <c r="I298" s="20">
        <f t="shared" ref="I298" si="187">D298*E298</f>
        <v>0</v>
      </c>
      <c r="J298" s="20">
        <f t="shared" ref="J298" si="188">F298*D298</f>
        <v>0</v>
      </c>
      <c r="K298" s="20">
        <f t="shared" ref="K298" si="189">D298*G298</f>
        <v>0</v>
      </c>
      <c r="L298" s="20">
        <f t="shared" si="166"/>
        <v>0</v>
      </c>
    </row>
    <row r="299" spans="1:12" ht="38.25" x14ac:dyDescent="0.2">
      <c r="A299" s="72" t="s">
        <v>530</v>
      </c>
      <c r="B299" s="93" t="s">
        <v>263</v>
      </c>
      <c r="C299" s="72" t="s">
        <v>285</v>
      </c>
      <c r="D299" s="76">
        <v>209.48</v>
      </c>
      <c r="E299" s="73">
        <v>16</v>
      </c>
      <c r="F299" s="22"/>
      <c r="G299" s="22"/>
      <c r="H299" s="16">
        <f t="shared" si="186"/>
        <v>0</v>
      </c>
      <c r="I299" s="14">
        <f t="shared" ref="I299:I306" si="190">ROUNDUP((D299*E299),2)</f>
        <v>3351.68</v>
      </c>
      <c r="J299" s="14">
        <f t="shared" ref="J299:J306" si="191">ROUNDUP((F299*D299),2)</f>
        <v>0</v>
      </c>
      <c r="K299" s="15">
        <f t="shared" ref="K299:K306" si="192">ROUNDUP((D299*G299),2)</f>
        <v>0</v>
      </c>
      <c r="L299" s="14">
        <f t="shared" si="166"/>
        <v>0</v>
      </c>
    </row>
    <row r="300" spans="1:12" ht="38.25" x14ac:dyDescent="0.2">
      <c r="A300" s="72" t="s">
        <v>531</v>
      </c>
      <c r="B300" s="93" t="s">
        <v>265</v>
      </c>
      <c r="C300" s="72" t="s">
        <v>285</v>
      </c>
      <c r="D300" s="76">
        <v>199.03</v>
      </c>
      <c r="E300" s="73">
        <v>6</v>
      </c>
      <c r="F300" s="22"/>
      <c r="G300" s="22"/>
      <c r="H300" s="16">
        <f t="shared" si="186"/>
        <v>0</v>
      </c>
      <c r="I300" s="14">
        <f t="shared" si="190"/>
        <v>1194.18</v>
      </c>
      <c r="J300" s="14">
        <f t="shared" si="191"/>
        <v>0</v>
      </c>
      <c r="K300" s="15">
        <f t="shared" si="192"/>
        <v>0</v>
      </c>
      <c r="L300" s="14">
        <f t="shared" si="166"/>
        <v>0</v>
      </c>
    </row>
    <row r="301" spans="1:12" s="32" customFormat="1" ht="38.25" x14ac:dyDescent="0.2">
      <c r="A301" s="80" t="s">
        <v>532</v>
      </c>
      <c r="B301" s="99" t="s">
        <v>17</v>
      </c>
      <c r="C301" s="80" t="s">
        <v>412</v>
      </c>
      <c r="D301" s="35">
        <v>542.37</v>
      </c>
      <c r="E301" s="82">
        <v>1</v>
      </c>
      <c r="F301" s="22"/>
      <c r="G301" s="21"/>
      <c r="H301" s="16">
        <f t="shared" si="186"/>
        <v>0</v>
      </c>
      <c r="I301" s="14">
        <f t="shared" si="190"/>
        <v>542.37</v>
      </c>
      <c r="J301" s="14">
        <f t="shared" si="191"/>
        <v>0</v>
      </c>
      <c r="K301" s="15">
        <f t="shared" si="192"/>
        <v>0</v>
      </c>
      <c r="L301" s="14">
        <f t="shared" si="166"/>
        <v>0</v>
      </c>
    </row>
    <row r="302" spans="1:12" s="32" customFormat="1" ht="25.5" x14ac:dyDescent="0.2">
      <c r="A302" s="80" t="s">
        <v>533</v>
      </c>
      <c r="B302" s="99" t="s">
        <v>15</v>
      </c>
      <c r="C302" s="80" t="s">
        <v>412</v>
      </c>
      <c r="D302" s="35">
        <v>13.26</v>
      </c>
      <c r="E302" s="82">
        <v>4</v>
      </c>
      <c r="F302" s="22"/>
      <c r="G302" s="21"/>
      <c r="H302" s="16">
        <f t="shared" si="186"/>
        <v>0</v>
      </c>
      <c r="I302" s="14">
        <f t="shared" si="190"/>
        <v>53.04</v>
      </c>
      <c r="J302" s="14">
        <f t="shared" si="191"/>
        <v>0</v>
      </c>
      <c r="K302" s="15">
        <f t="shared" si="192"/>
        <v>0</v>
      </c>
      <c r="L302" s="14">
        <f t="shared" si="166"/>
        <v>0</v>
      </c>
    </row>
    <row r="303" spans="1:12" s="32" customFormat="1" ht="25.5" x14ac:dyDescent="0.2">
      <c r="A303" s="80" t="s">
        <v>534</v>
      </c>
      <c r="B303" s="33" t="s">
        <v>449</v>
      </c>
      <c r="C303" s="34" t="s">
        <v>412</v>
      </c>
      <c r="D303" s="35">
        <v>32.19</v>
      </c>
      <c r="E303" s="82">
        <v>10</v>
      </c>
      <c r="F303" s="22"/>
      <c r="G303" s="21"/>
      <c r="H303" s="16">
        <f t="shared" si="186"/>
        <v>0</v>
      </c>
      <c r="I303" s="14">
        <f t="shared" si="190"/>
        <v>321.89999999999998</v>
      </c>
      <c r="J303" s="14">
        <f t="shared" si="191"/>
        <v>0</v>
      </c>
      <c r="K303" s="15">
        <f t="shared" si="192"/>
        <v>0</v>
      </c>
      <c r="L303" s="14">
        <f t="shared" si="166"/>
        <v>0</v>
      </c>
    </row>
    <row r="304" spans="1:12" s="32" customFormat="1" ht="38.25" x14ac:dyDescent="0.2">
      <c r="A304" s="80" t="s">
        <v>535</v>
      </c>
      <c r="B304" s="99" t="s">
        <v>269</v>
      </c>
      <c r="C304" s="80" t="s">
        <v>412</v>
      </c>
      <c r="D304" s="35">
        <v>123.61</v>
      </c>
      <c r="E304" s="82">
        <v>12</v>
      </c>
      <c r="F304" s="22"/>
      <c r="G304" s="21"/>
      <c r="H304" s="16">
        <f t="shared" si="186"/>
        <v>0</v>
      </c>
      <c r="I304" s="14">
        <f t="shared" si="190"/>
        <v>1483.32</v>
      </c>
      <c r="J304" s="14">
        <f t="shared" si="191"/>
        <v>0</v>
      </c>
      <c r="K304" s="15">
        <f t="shared" si="192"/>
        <v>0</v>
      </c>
      <c r="L304" s="14">
        <f t="shared" si="166"/>
        <v>0</v>
      </c>
    </row>
    <row r="305" spans="1:12" s="32" customFormat="1" ht="38.25" x14ac:dyDescent="0.2">
      <c r="A305" s="80" t="s">
        <v>536</v>
      </c>
      <c r="B305" s="99" t="s">
        <v>454</v>
      </c>
      <c r="C305" s="80" t="s">
        <v>412</v>
      </c>
      <c r="D305" s="35">
        <v>521.72</v>
      </c>
      <c r="E305" s="82">
        <v>1</v>
      </c>
      <c r="F305" s="22"/>
      <c r="G305" s="21"/>
      <c r="H305" s="16">
        <f t="shared" si="186"/>
        <v>0</v>
      </c>
      <c r="I305" s="14">
        <f t="shared" si="190"/>
        <v>521.72</v>
      </c>
      <c r="J305" s="14">
        <f t="shared" si="191"/>
        <v>0</v>
      </c>
      <c r="K305" s="15">
        <f t="shared" si="192"/>
        <v>0</v>
      </c>
      <c r="L305" s="14">
        <f t="shared" si="166"/>
        <v>0</v>
      </c>
    </row>
    <row r="306" spans="1:12" ht="25.5" x14ac:dyDescent="0.2">
      <c r="A306" s="72" t="s">
        <v>537</v>
      </c>
      <c r="B306" s="93" t="s">
        <v>455</v>
      </c>
      <c r="C306" s="72" t="s">
        <v>412</v>
      </c>
      <c r="D306" s="76">
        <v>120.67</v>
      </c>
      <c r="E306" s="73">
        <v>3</v>
      </c>
      <c r="F306" s="22"/>
      <c r="G306" s="22"/>
      <c r="H306" s="16">
        <f t="shared" si="186"/>
        <v>0</v>
      </c>
      <c r="I306" s="14">
        <f t="shared" si="190"/>
        <v>362.01</v>
      </c>
      <c r="J306" s="14">
        <f t="shared" si="191"/>
        <v>0</v>
      </c>
      <c r="K306" s="15">
        <f t="shared" si="192"/>
        <v>0</v>
      </c>
      <c r="L306" s="14">
        <f t="shared" si="166"/>
        <v>0</v>
      </c>
    </row>
    <row r="307" spans="1:12" s="11" customFormat="1" x14ac:dyDescent="0.2">
      <c r="A307" s="70" t="s">
        <v>538</v>
      </c>
      <c r="B307" s="5" t="s">
        <v>362</v>
      </c>
      <c r="C307" s="6"/>
      <c r="D307" s="7"/>
      <c r="E307" s="71"/>
      <c r="F307" s="19"/>
      <c r="G307" s="19"/>
      <c r="H307" s="10">
        <f t="shared" si="186"/>
        <v>0</v>
      </c>
      <c r="I307" s="9">
        <f t="shared" ref="I307:I315" si="193">D307*E307</f>
        <v>0</v>
      </c>
      <c r="J307" s="9">
        <f t="shared" ref="J307:J315" si="194">F307*D307</f>
        <v>0</v>
      </c>
      <c r="K307" s="20">
        <f t="shared" ref="K307:K315" si="195">D307*G307</f>
        <v>0</v>
      </c>
      <c r="L307" s="9">
        <f t="shared" si="166"/>
        <v>0</v>
      </c>
    </row>
    <row r="308" spans="1:12" x14ac:dyDescent="0.2">
      <c r="A308" s="72" t="s">
        <v>539</v>
      </c>
      <c r="B308" s="93" t="s">
        <v>367</v>
      </c>
      <c r="C308" s="72" t="s">
        <v>20</v>
      </c>
      <c r="D308" s="76">
        <v>2.2000000000000002</v>
      </c>
      <c r="E308" s="73">
        <v>174.60000000000002</v>
      </c>
      <c r="F308" s="22"/>
      <c r="G308" s="22"/>
      <c r="H308" s="16">
        <f t="shared" si="186"/>
        <v>0</v>
      </c>
      <c r="I308" s="14">
        <f t="shared" ref="I308:I309" si="196">ROUNDUP((D308*E308),2)</f>
        <v>384.12</v>
      </c>
      <c r="J308" s="14">
        <f t="shared" ref="J308:J309" si="197">ROUNDUP((F308*D308),2)</f>
        <v>0</v>
      </c>
      <c r="K308" s="15">
        <f t="shared" ref="K308:K309" si="198">ROUNDUP((D308*G308),2)</f>
        <v>0</v>
      </c>
      <c r="L308" s="14">
        <f t="shared" si="166"/>
        <v>0</v>
      </c>
    </row>
    <row r="309" spans="1:12" x14ac:dyDescent="0.2">
      <c r="A309" s="72" t="s">
        <v>540</v>
      </c>
      <c r="B309" s="93" t="s">
        <v>459</v>
      </c>
      <c r="C309" s="72" t="s">
        <v>412</v>
      </c>
      <c r="D309" s="76">
        <v>614.59</v>
      </c>
      <c r="E309" s="73">
        <v>1</v>
      </c>
      <c r="F309" s="22"/>
      <c r="G309" s="22"/>
      <c r="H309" s="16">
        <f t="shared" si="186"/>
        <v>0</v>
      </c>
      <c r="I309" s="14">
        <f t="shared" si="196"/>
        <v>614.59</v>
      </c>
      <c r="J309" s="14">
        <f t="shared" si="197"/>
        <v>0</v>
      </c>
      <c r="K309" s="15">
        <f t="shared" si="198"/>
        <v>0</v>
      </c>
      <c r="L309" s="14">
        <f t="shared" si="166"/>
        <v>0</v>
      </c>
    </row>
    <row r="310" spans="1:12" s="43" customFormat="1" x14ac:dyDescent="0.2">
      <c r="A310" s="101" t="s">
        <v>10</v>
      </c>
      <c r="B310" s="102" t="s">
        <v>541</v>
      </c>
      <c r="C310" s="126"/>
      <c r="D310" s="46"/>
      <c r="E310" s="127"/>
      <c r="F310" s="40"/>
      <c r="G310" s="40"/>
      <c r="H310" s="41">
        <f t="shared" si="186"/>
        <v>0</v>
      </c>
      <c r="I310" s="42">
        <f t="shared" si="193"/>
        <v>0</v>
      </c>
      <c r="J310" s="42">
        <f t="shared" si="194"/>
        <v>0</v>
      </c>
      <c r="K310" s="42">
        <f t="shared" si="195"/>
        <v>0</v>
      </c>
      <c r="L310" s="42">
        <f t="shared" si="166"/>
        <v>0</v>
      </c>
    </row>
    <row r="311" spans="1:12" s="11" customFormat="1" x14ac:dyDescent="0.2">
      <c r="A311" s="70" t="s">
        <v>63</v>
      </c>
      <c r="B311" s="5" t="s">
        <v>53</v>
      </c>
      <c r="C311" s="6"/>
      <c r="D311" s="7"/>
      <c r="E311" s="71"/>
      <c r="F311" s="19"/>
      <c r="G311" s="19"/>
      <c r="H311" s="10">
        <f t="shared" si="186"/>
        <v>0</v>
      </c>
      <c r="I311" s="9">
        <f t="shared" si="193"/>
        <v>0</v>
      </c>
      <c r="J311" s="9">
        <f t="shared" si="194"/>
        <v>0</v>
      </c>
      <c r="K311" s="20">
        <f t="shared" si="195"/>
        <v>0</v>
      </c>
      <c r="L311" s="9">
        <f t="shared" si="166"/>
        <v>0</v>
      </c>
    </row>
    <row r="312" spans="1:12" ht="25.5" x14ac:dyDescent="0.2">
      <c r="A312" s="72" t="s">
        <v>604</v>
      </c>
      <c r="B312" s="93" t="s">
        <v>43</v>
      </c>
      <c r="C312" s="72" t="s">
        <v>21</v>
      </c>
      <c r="D312" s="76">
        <v>71.7</v>
      </c>
      <c r="E312" s="73">
        <v>39.479999999999997</v>
      </c>
      <c r="F312" s="22"/>
      <c r="G312" s="22"/>
      <c r="H312" s="16">
        <f t="shared" si="186"/>
        <v>0</v>
      </c>
      <c r="I312" s="14">
        <f t="shared" ref="I312:I314" si="199">ROUNDUP((D312*E312),2)</f>
        <v>2830.7200000000003</v>
      </c>
      <c r="J312" s="14">
        <f t="shared" ref="J312:J314" si="200">ROUNDUP((F312*D312),2)</f>
        <v>0</v>
      </c>
      <c r="K312" s="15">
        <f t="shared" ref="K312:K314" si="201">ROUNDUP((D312*G312),2)</f>
        <v>0</v>
      </c>
      <c r="L312" s="14">
        <f t="shared" si="166"/>
        <v>0</v>
      </c>
    </row>
    <row r="313" spans="1:12" ht="25.5" x14ac:dyDescent="0.2">
      <c r="A313" s="72" t="s">
        <v>605</v>
      </c>
      <c r="B313" s="93" t="s">
        <v>49</v>
      </c>
      <c r="C313" s="72" t="s">
        <v>21</v>
      </c>
      <c r="D313" s="51">
        <v>43.47</v>
      </c>
      <c r="E313" s="73">
        <v>13.75</v>
      </c>
      <c r="F313" s="22"/>
      <c r="G313" s="22"/>
      <c r="H313" s="16">
        <f t="shared" si="186"/>
        <v>0</v>
      </c>
      <c r="I313" s="14">
        <f t="shared" si="199"/>
        <v>597.72</v>
      </c>
      <c r="J313" s="14">
        <f t="shared" si="200"/>
        <v>0</v>
      </c>
      <c r="K313" s="15">
        <f t="shared" si="201"/>
        <v>0</v>
      </c>
      <c r="L313" s="14">
        <f t="shared" si="166"/>
        <v>0</v>
      </c>
    </row>
    <row r="314" spans="1:12" ht="25.5" x14ac:dyDescent="0.2">
      <c r="A314" s="72" t="s">
        <v>606</v>
      </c>
      <c r="B314" s="93" t="s">
        <v>593</v>
      </c>
      <c r="C314" s="72" t="s">
        <v>20</v>
      </c>
      <c r="D314" s="51">
        <v>4.1100000000000003</v>
      </c>
      <c r="E314" s="73">
        <v>211.26</v>
      </c>
      <c r="F314" s="22"/>
      <c r="G314" s="22"/>
      <c r="H314" s="16">
        <f t="shared" si="186"/>
        <v>0</v>
      </c>
      <c r="I314" s="14">
        <f t="shared" si="199"/>
        <v>868.28</v>
      </c>
      <c r="J314" s="14">
        <f t="shared" si="200"/>
        <v>0</v>
      </c>
      <c r="K314" s="15">
        <f t="shared" si="201"/>
        <v>0</v>
      </c>
      <c r="L314" s="14">
        <f t="shared" si="166"/>
        <v>0</v>
      </c>
    </row>
    <row r="315" spans="1:12" s="39" customFormat="1" x14ac:dyDescent="0.2">
      <c r="A315" s="70" t="s">
        <v>64</v>
      </c>
      <c r="B315" s="96" t="s">
        <v>55</v>
      </c>
      <c r="C315" s="115"/>
      <c r="D315" s="140"/>
      <c r="E315" s="87"/>
      <c r="F315" s="19"/>
      <c r="G315" s="19"/>
      <c r="H315" s="38">
        <f t="shared" si="186"/>
        <v>0</v>
      </c>
      <c r="I315" s="20">
        <f t="shared" si="193"/>
        <v>0</v>
      </c>
      <c r="J315" s="20">
        <f t="shared" si="194"/>
        <v>0</v>
      </c>
      <c r="K315" s="20">
        <f t="shared" si="195"/>
        <v>0</v>
      </c>
      <c r="L315" s="20">
        <f t="shared" si="166"/>
        <v>0</v>
      </c>
    </row>
    <row r="316" spans="1:12" ht="25.5" x14ac:dyDescent="0.2">
      <c r="A316" s="72" t="s">
        <v>542</v>
      </c>
      <c r="B316" s="93" t="s">
        <v>466</v>
      </c>
      <c r="C316" s="72" t="s">
        <v>21</v>
      </c>
      <c r="D316" s="51">
        <v>495.71</v>
      </c>
      <c r="E316" s="73">
        <v>17.779999999999998</v>
      </c>
      <c r="F316" s="22"/>
      <c r="G316" s="22"/>
      <c r="H316" s="16">
        <f t="shared" si="186"/>
        <v>0</v>
      </c>
      <c r="I316" s="14">
        <f t="shared" ref="I316:I321" si="202">ROUNDUP((D316*E316),2)</f>
        <v>8813.73</v>
      </c>
      <c r="J316" s="14">
        <f t="shared" ref="J316:J321" si="203">ROUNDUP((F316*D316),2)</f>
        <v>0</v>
      </c>
      <c r="K316" s="15">
        <f t="shared" ref="K316:K321" si="204">ROUNDUP((D316*G316),2)</f>
        <v>0</v>
      </c>
      <c r="L316" s="14">
        <f t="shared" si="166"/>
        <v>0</v>
      </c>
    </row>
    <row r="317" spans="1:12" ht="38.25" x14ac:dyDescent="0.2">
      <c r="A317" s="72" t="s">
        <v>543</v>
      </c>
      <c r="B317" s="93" t="s">
        <v>467</v>
      </c>
      <c r="C317" s="72" t="s">
        <v>21</v>
      </c>
      <c r="D317" s="51">
        <v>2988.11</v>
      </c>
      <c r="E317" s="73">
        <v>1.44</v>
      </c>
      <c r="F317" s="22"/>
      <c r="G317" s="22"/>
      <c r="H317" s="16">
        <f t="shared" si="186"/>
        <v>0</v>
      </c>
      <c r="I317" s="14">
        <f t="shared" si="202"/>
        <v>4302.88</v>
      </c>
      <c r="J317" s="14">
        <f t="shared" si="203"/>
        <v>0</v>
      </c>
      <c r="K317" s="15">
        <f t="shared" si="204"/>
        <v>0</v>
      </c>
      <c r="L317" s="14">
        <f t="shared" si="166"/>
        <v>0</v>
      </c>
    </row>
    <row r="318" spans="1:12" ht="38.25" x14ac:dyDescent="0.2">
      <c r="A318" s="72" t="s">
        <v>544</v>
      </c>
      <c r="B318" s="93" t="s">
        <v>468</v>
      </c>
      <c r="C318" s="72" t="s">
        <v>21</v>
      </c>
      <c r="D318" s="51">
        <v>2870.35</v>
      </c>
      <c r="E318" s="73">
        <v>4.83</v>
      </c>
      <c r="F318" s="22"/>
      <c r="G318" s="22"/>
      <c r="H318" s="16">
        <f t="shared" si="186"/>
        <v>0</v>
      </c>
      <c r="I318" s="14">
        <f t="shared" si="202"/>
        <v>13863.800000000001</v>
      </c>
      <c r="J318" s="14">
        <f t="shared" si="203"/>
        <v>0</v>
      </c>
      <c r="K318" s="15">
        <f t="shared" si="204"/>
        <v>0</v>
      </c>
      <c r="L318" s="14">
        <f t="shared" si="166"/>
        <v>0</v>
      </c>
    </row>
    <row r="319" spans="1:12" s="32" customFormat="1" ht="51" x14ac:dyDescent="0.2">
      <c r="A319" s="80" t="s">
        <v>545</v>
      </c>
      <c r="B319" s="33" t="s">
        <v>44</v>
      </c>
      <c r="C319" s="34" t="s">
        <v>20</v>
      </c>
      <c r="D319" s="35">
        <v>78.900000000000006</v>
      </c>
      <c r="E319" s="82">
        <v>83.149999999999991</v>
      </c>
      <c r="F319" s="22"/>
      <c r="G319" s="21"/>
      <c r="H319" s="16">
        <f t="shared" si="186"/>
        <v>0</v>
      </c>
      <c r="I319" s="14">
        <f t="shared" si="202"/>
        <v>6560.54</v>
      </c>
      <c r="J319" s="14">
        <f t="shared" si="203"/>
        <v>0</v>
      </c>
      <c r="K319" s="15">
        <f t="shared" si="204"/>
        <v>0</v>
      </c>
      <c r="L319" s="14">
        <f t="shared" si="166"/>
        <v>0</v>
      </c>
    </row>
    <row r="320" spans="1:12" ht="25.5" x14ac:dyDescent="0.2">
      <c r="A320" s="72" t="s">
        <v>546</v>
      </c>
      <c r="B320" s="93" t="s">
        <v>548</v>
      </c>
      <c r="C320" s="72" t="s">
        <v>62</v>
      </c>
      <c r="D320" s="76">
        <v>59.57</v>
      </c>
      <c r="E320" s="73">
        <v>9.6000000000000014</v>
      </c>
      <c r="F320" s="22"/>
      <c r="G320" s="22"/>
      <c r="H320" s="16">
        <f t="shared" si="186"/>
        <v>0</v>
      </c>
      <c r="I320" s="14">
        <f t="shared" si="202"/>
        <v>571.88</v>
      </c>
      <c r="J320" s="14">
        <f t="shared" si="203"/>
        <v>0</v>
      </c>
      <c r="K320" s="15">
        <f t="shared" si="204"/>
        <v>0</v>
      </c>
      <c r="L320" s="14">
        <f t="shared" si="166"/>
        <v>0</v>
      </c>
    </row>
    <row r="321" spans="1:12" ht="38.25" x14ac:dyDescent="0.2">
      <c r="A321" s="72" t="s">
        <v>547</v>
      </c>
      <c r="B321" s="93" t="s">
        <v>549</v>
      </c>
      <c r="C321" s="72" t="s">
        <v>21</v>
      </c>
      <c r="D321" s="51">
        <v>479.35</v>
      </c>
      <c r="E321" s="73">
        <v>32</v>
      </c>
      <c r="F321" s="22"/>
      <c r="G321" s="22"/>
      <c r="H321" s="16">
        <f t="shared" si="186"/>
        <v>0</v>
      </c>
      <c r="I321" s="14">
        <f t="shared" si="202"/>
        <v>15339.2</v>
      </c>
      <c r="J321" s="14">
        <f t="shared" si="203"/>
        <v>0</v>
      </c>
      <c r="K321" s="15">
        <f t="shared" si="204"/>
        <v>0</v>
      </c>
      <c r="L321" s="14">
        <f t="shared" si="166"/>
        <v>0</v>
      </c>
    </row>
    <row r="322" spans="1:12" s="39" customFormat="1" x14ac:dyDescent="0.2">
      <c r="A322" s="70" t="s">
        <v>65</v>
      </c>
      <c r="B322" s="96" t="s">
        <v>71</v>
      </c>
      <c r="C322" s="115"/>
      <c r="D322" s="140"/>
      <c r="E322" s="87"/>
      <c r="F322" s="19"/>
      <c r="G322" s="19"/>
      <c r="H322" s="38">
        <f t="shared" si="186"/>
        <v>0</v>
      </c>
      <c r="I322" s="20">
        <f t="shared" ref="I322" si="205">D322*E322</f>
        <v>0</v>
      </c>
      <c r="J322" s="20">
        <f t="shared" ref="J322" si="206">F322*D322</f>
        <v>0</v>
      </c>
      <c r="K322" s="20">
        <f t="shared" ref="K322" si="207">D322*G322</f>
        <v>0</v>
      </c>
      <c r="L322" s="20">
        <f t="shared" si="166"/>
        <v>0</v>
      </c>
    </row>
    <row r="323" spans="1:12" ht="51" x14ac:dyDescent="0.2">
      <c r="A323" s="72" t="s">
        <v>586</v>
      </c>
      <c r="B323" s="93" t="s">
        <v>72</v>
      </c>
      <c r="C323" s="72" t="s">
        <v>20</v>
      </c>
      <c r="D323" s="51">
        <v>70.61</v>
      </c>
      <c r="E323" s="73">
        <v>312.06</v>
      </c>
      <c r="F323" s="22"/>
      <c r="G323" s="22"/>
      <c r="H323" s="16">
        <f t="shared" si="186"/>
        <v>0</v>
      </c>
      <c r="I323" s="14">
        <f t="shared" ref="I323:I325" si="208">ROUNDUP((D323*E323),2)</f>
        <v>22034.559999999998</v>
      </c>
      <c r="J323" s="14">
        <f t="shared" ref="J323:J325" si="209">ROUNDUP((F323*D323),2)</f>
        <v>0</v>
      </c>
      <c r="K323" s="15">
        <f t="shared" ref="K323:K325" si="210">ROUNDUP((D323*G323),2)</f>
        <v>0</v>
      </c>
      <c r="L323" s="14">
        <f t="shared" si="166"/>
        <v>0</v>
      </c>
    </row>
    <row r="324" spans="1:12" ht="25.5" x14ac:dyDescent="0.2">
      <c r="A324" s="72" t="s">
        <v>587</v>
      </c>
      <c r="B324" s="93" t="s">
        <v>387</v>
      </c>
      <c r="C324" s="72" t="s">
        <v>20</v>
      </c>
      <c r="D324" s="51">
        <v>9.8699999999999992</v>
      </c>
      <c r="E324" s="73">
        <v>524.36</v>
      </c>
      <c r="F324" s="22"/>
      <c r="G324" s="22"/>
      <c r="H324" s="16">
        <f t="shared" si="186"/>
        <v>0</v>
      </c>
      <c r="I324" s="14">
        <f t="shared" si="208"/>
        <v>5175.4400000000005</v>
      </c>
      <c r="J324" s="14">
        <f t="shared" si="209"/>
        <v>0</v>
      </c>
      <c r="K324" s="15">
        <f t="shared" si="210"/>
        <v>0</v>
      </c>
      <c r="L324" s="14">
        <f t="shared" si="166"/>
        <v>0</v>
      </c>
    </row>
    <row r="325" spans="1:12" ht="51" x14ac:dyDescent="0.2">
      <c r="A325" s="72" t="s">
        <v>588</v>
      </c>
      <c r="B325" s="93" t="s">
        <v>75</v>
      </c>
      <c r="C325" s="72" t="s">
        <v>20</v>
      </c>
      <c r="D325" s="51">
        <v>36.82</v>
      </c>
      <c r="E325" s="73">
        <v>451.56000000000006</v>
      </c>
      <c r="F325" s="22"/>
      <c r="G325" s="22"/>
      <c r="H325" s="16">
        <f t="shared" si="186"/>
        <v>0</v>
      </c>
      <c r="I325" s="14">
        <f t="shared" si="208"/>
        <v>16626.439999999999</v>
      </c>
      <c r="J325" s="14">
        <f t="shared" si="209"/>
        <v>0</v>
      </c>
      <c r="K325" s="15">
        <f t="shared" si="210"/>
        <v>0</v>
      </c>
      <c r="L325" s="14">
        <f t="shared" si="166"/>
        <v>0</v>
      </c>
    </row>
    <row r="326" spans="1:12" s="11" customFormat="1" x14ac:dyDescent="0.2">
      <c r="A326" s="70" t="s">
        <v>66</v>
      </c>
      <c r="B326" s="5" t="s">
        <v>114</v>
      </c>
      <c r="C326" s="6"/>
      <c r="D326" s="7"/>
      <c r="E326" s="71"/>
      <c r="F326" s="19"/>
      <c r="G326" s="19"/>
      <c r="H326" s="10">
        <f t="shared" si="186"/>
        <v>0</v>
      </c>
      <c r="I326" s="9">
        <f t="shared" ref="I326:I330" si="211">D326*E326</f>
        <v>0</v>
      </c>
      <c r="J326" s="9">
        <f t="shared" ref="J326" si="212">F326*D326</f>
        <v>0</v>
      </c>
      <c r="K326" s="20">
        <f t="shared" ref="K326" si="213">D326*G326</f>
        <v>0</v>
      </c>
      <c r="L326" s="9">
        <f t="shared" si="166"/>
        <v>0</v>
      </c>
    </row>
    <row r="327" spans="1:12" ht="25.5" x14ac:dyDescent="0.2">
      <c r="A327" s="72" t="s">
        <v>607</v>
      </c>
      <c r="B327" s="93" t="s">
        <v>480</v>
      </c>
      <c r="C327" s="72" t="s">
        <v>20</v>
      </c>
      <c r="D327" s="76">
        <v>28.21</v>
      </c>
      <c r="E327" s="73">
        <v>158.44999999999999</v>
      </c>
      <c r="F327" s="22"/>
      <c r="G327" s="22"/>
      <c r="H327" s="16">
        <f t="shared" si="186"/>
        <v>0</v>
      </c>
      <c r="I327" s="14">
        <f t="shared" ref="I327:I329" si="214">ROUNDUP((D327*E327),2)</f>
        <v>4469.88</v>
      </c>
      <c r="J327" s="14">
        <f t="shared" ref="J327:J329" si="215">ROUNDUP((F327*D327),2)</f>
        <v>0</v>
      </c>
      <c r="K327" s="15">
        <f t="shared" ref="K327:K329" si="216">ROUNDUP((D327*G327),2)</f>
        <v>0</v>
      </c>
      <c r="L327" s="14">
        <f t="shared" si="166"/>
        <v>0</v>
      </c>
    </row>
    <row r="328" spans="1:12" ht="38.25" x14ac:dyDescent="0.2">
      <c r="A328" s="72" t="s">
        <v>608</v>
      </c>
      <c r="B328" s="93" t="s">
        <v>117</v>
      </c>
      <c r="C328" s="72" t="s">
        <v>20</v>
      </c>
      <c r="D328" s="51">
        <v>44.76</v>
      </c>
      <c r="E328" s="73">
        <v>158.44999999999999</v>
      </c>
      <c r="F328" s="22"/>
      <c r="G328" s="22"/>
      <c r="H328" s="16">
        <f t="shared" si="186"/>
        <v>0</v>
      </c>
      <c r="I328" s="14">
        <f t="shared" si="214"/>
        <v>7092.2300000000005</v>
      </c>
      <c r="J328" s="14">
        <f t="shared" si="215"/>
        <v>0</v>
      </c>
      <c r="K328" s="15">
        <f t="shared" si="216"/>
        <v>0</v>
      </c>
      <c r="L328" s="14">
        <f t="shared" si="166"/>
        <v>0</v>
      </c>
    </row>
    <row r="329" spans="1:12" s="32" customFormat="1" ht="25.5" x14ac:dyDescent="0.2">
      <c r="A329" s="80" t="s">
        <v>609</v>
      </c>
      <c r="B329" s="33" t="s">
        <v>550</v>
      </c>
      <c r="C329" s="34" t="s">
        <v>20</v>
      </c>
      <c r="D329" s="35">
        <v>79.23</v>
      </c>
      <c r="E329" s="82">
        <v>158.44999999999999</v>
      </c>
      <c r="F329" s="22"/>
      <c r="G329" s="21"/>
      <c r="H329" s="16">
        <f t="shared" si="186"/>
        <v>0</v>
      </c>
      <c r="I329" s="14">
        <f t="shared" si="214"/>
        <v>12554</v>
      </c>
      <c r="J329" s="14">
        <f t="shared" si="215"/>
        <v>0</v>
      </c>
      <c r="K329" s="15">
        <f t="shared" si="216"/>
        <v>0</v>
      </c>
      <c r="L329" s="14">
        <f t="shared" si="166"/>
        <v>0</v>
      </c>
    </row>
    <row r="330" spans="1:12" s="39" customFormat="1" x14ac:dyDescent="0.2">
      <c r="A330" s="70" t="s">
        <v>67</v>
      </c>
      <c r="B330" s="96" t="s">
        <v>12</v>
      </c>
      <c r="C330" s="115"/>
      <c r="D330" s="7"/>
      <c r="E330" s="87"/>
      <c r="F330" s="19"/>
      <c r="G330" s="19"/>
      <c r="H330" s="38">
        <f t="shared" si="186"/>
        <v>0</v>
      </c>
      <c r="I330" s="20">
        <f t="shared" si="211"/>
        <v>0</v>
      </c>
      <c r="J330" s="20">
        <f t="shared" ref="J330" si="217">F330*D330</f>
        <v>0</v>
      </c>
      <c r="K330" s="20">
        <f t="shared" ref="K330" si="218">D330*G330</f>
        <v>0</v>
      </c>
      <c r="L330" s="20">
        <f t="shared" ref="L330:L344" si="219">K330+J330</f>
        <v>0</v>
      </c>
    </row>
    <row r="331" spans="1:12" ht="25.5" x14ac:dyDescent="0.2">
      <c r="A331" s="72" t="s">
        <v>551</v>
      </c>
      <c r="B331" s="93" t="s">
        <v>133</v>
      </c>
      <c r="C331" s="72" t="s">
        <v>20</v>
      </c>
      <c r="D331" s="76">
        <v>172.06</v>
      </c>
      <c r="E331" s="73">
        <v>174.54</v>
      </c>
      <c r="F331" s="22"/>
      <c r="G331" s="22"/>
      <c r="H331" s="16">
        <f t="shared" si="186"/>
        <v>0</v>
      </c>
      <c r="I331" s="14">
        <f t="shared" ref="I331:I337" si="220">ROUNDUP((D331*E331),2)</f>
        <v>30031.359999999997</v>
      </c>
      <c r="J331" s="14">
        <f t="shared" ref="J331:J337" si="221">ROUNDUP((F331*D331),2)</f>
        <v>0</v>
      </c>
      <c r="K331" s="15">
        <f t="shared" ref="K331:K337" si="222">ROUNDUP((D331*G331),2)</f>
        <v>0</v>
      </c>
      <c r="L331" s="14">
        <f t="shared" si="219"/>
        <v>0</v>
      </c>
    </row>
    <row r="332" spans="1:12" ht="25.5" x14ac:dyDescent="0.2">
      <c r="A332" s="72" t="s">
        <v>552</v>
      </c>
      <c r="B332" s="108" t="s">
        <v>134</v>
      </c>
      <c r="C332" s="110" t="s">
        <v>20</v>
      </c>
      <c r="D332" s="76">
        <v>37.92</v>
      </c>
      <c r="E332" s="73">
        <v>166.14</v>
      </c>
      <c r="F332" s="22"/>
      <c r="G332" s="22"/>
      <c r="H332" s="16">
        <f t="shared" si="186"/>
        <v>0</v>
      </c>
      <c r="I332" s="14">
        <f t="shared" si="220"/>
        <v>6300.0300000000007</v>
      </c>
      <c r="J332" s="14">
        <f t="shared" si="221"/>
        <v>0</v>
      </c>
      <c r="K332" s="15">
        <f t="shared" si="222"/>
        <v>0</v>
      </c>
      <c r="L332" s="14">
        <f t="shared" si="219"/>
        <v>0</v>
      </c>
    </row>
    <row r="333" spans="1:12" ht="51" x14ac:dyDescent="0.2">
      <c r="A333" s="72" t="s">
        <v>553</v>
      </c>
      <c r="B333" s="108" t="s">
        <v>135</v>
      </c>
      <c r="C333" s="110" t="s">
        <v>20</v>
      </c>
      <c r="D333" s="76">
        <v>18.47</v>
      </c>
      <c r="E333" s="73">
        <v>166.14</v>
      </c>
      <c r="F333" s="22"/>
      <c r="G333" s="22"/>
      <c r="H333" s="16">
        <f t="shared" si="186"/>
        <v>0</v>
      </c>
      <c r="I333" s="14">
        <f t="shared" si="220"/>
        <v>3068.61</v>
      </c>
      <c r="J333" s="14">
        <f t="shared" si="221"/>
        <v>0</v>
      </c>
      <c r="K333" s="15">
        <f t="shared" si="222"/>
        <v>0</v>
      </c>
      <c r="L333" s="14">
        <f t="shared" si="219"/>
        <v>0</v>
      </c>
    </row>
    <row r="334" spans="1:12" ht="38.25" x14ac:dyDescent="0.2">
      <c r="A334" s="72" t="s">
        <v>554</v>
      </c>
      <c r="B334" s="108" t="s">
        <v>136</v>
      </c>
      <c r="C334" s="110" t="s">
        <v>20</v>
      </c>
      <c r="D334" s="76">
        <v>16.73</v>
      </c>
      <c r="E334" s="73">
        <v>166.14</v>
      </c>
      <c r="F334" s="22"/>
      <c r="G334" s="22"/>
      <c r="H334" s="16">
        <f t="shared" si="186"/>
        <v>0</v>
      </c>
      <c r="I334" s="14">
        <f t="shared" si="220"/>
        <v>2779.53</v>
      </c>
      <c r="J334" s="14">
        <f t="shared" si="221"/>
        <v>0</v>
      </c>
      <c r="K334" s="15">
        <f t="shared" si="222"/>
        <v>0</v>
      </c>
      <c r="L334" s="14">
        <f t="shared" si="219"/>
        <v>0</v>
      </c>
    </row>
    <row r="335" spans="1:12" ht="38.25" x14ac:dyDescent="0.2">
      <c r="A335" s="72" t="s">
        <v>555</v>
      </c>
      <c r="B335" s="108" t="s">
        <v>137</v>
      </c>
      <c r="C335" s="110" t="s">
        <v>20</v>
      </c>
      <c r="D335" s="76">
        <v>59.52</v>
      </c>
      <c r="E335" s="73">
        <v>166</v>
      </c>
      <c r="F335" s="22"/>
      <c r="G335" s="22"/>
      <c r="H335" s="16">
        <f t="shared" si="186"/>
        <v>0</v>
      </c>
      <c r="I335" s="14">
        <f t="shared" si="220"/>
        <v>9880.32</v>
      </c>
      <c r="J335" s="14">
        <f t="shared" si="221"/>
        <v>0</v>
      </c>
      <c r="K335" s="15">
        <f t="shared" si="222"/>
        <v>0</v>
      </c>
      <c r="L335" s="14">
        <f t="shared" si="219"/>
        <v>0</v>
      </c>
    </row>
    <row r="336" spans="1:12" ht="25.5" x14ac:dyDescent="0.2">
      <c r="A336" s="72" t="s">
        <v>556</v>
      </c>
      <c r="B336" s="93" t="s">
        <v>138</v>
      </c>
      <c r="C336" s="110" t="s">
        <v>62</v>
      </c>
      <c r="D336" s="76">
        <v>73.569999999999993</v>
      </c>
      <c r="E336" s="73">
        <v>20</v>
      </c>
      <c r="F336" s="22"/>
      <c r="G336" s="22"/>
      <c r="H336" s="16">
        <f>G336+F336</f>
        <v>0</v>
      </c>
      <c r="I336" s="14">
        <f t="shared" si="220"/>
        <v>1471.4</v>
      </c>
      <c r="J336" s="14">
        <f t="shared" si="221"/>
        <v>0</v>
      </c>
      <c r="K336" s="15">
        <f t="shared" si="222"/>
        <v>0</v>
      </c>
      <c r="L336" s="14">
        <f t="shared" si="219"/>
        <v>0</v>
      </c>
    </row>
    <row r="337" spans="1:12" s="54" customFormat="1" ht="25.5" x14ac:dyDescent="0.2">
      <c r="A337" s="128" t="s">
        <v>557</v>
      </c>
      <c r="B337" s="33" t="s">
        <v>139</v>
      </c>
      <c r="C337" s="34" t="s">
        <v>62</v>
      </c>
      <c r="D337" s="51">
        <v>108.38</v>
      </c>
      <c r="E337" s="129">
        <v>16</v>
      </c>
      <c r="F337" s="148"/>
      <c r="G337" s="52"/>
      <c r="H337" s="53">
        <f t="shared" ref="H337:H344" si="223">G337+F337</f>
        <v>0</v>
      </c>
      <c r="I337" s="14">
        <f t="shared" si="220"/>
        <v>1734.08</v>
      </c>
      <c r="J337" s="14">
        <f t="shared" si="221"/>
        <v>0</v>
      </c>
      <c r="K337" s="15">
        <f t="shared" si="222"/>
        <v>0</v>
      </c>
      <c r="L337" s="14">
        <f t="shared" si="219"/>
        <v>0</v>
      </c>
    </row>
    <row r="338" spans="1:12" s="39" customFormat="1" x14ac:dyDescent="0.2">
      <c r="A338" s="70" t="s">
        <v>68</v>
      </c>
      <c r="B338" s="130" t="s">
        <v>147</v>
      </c>
      <c r="C338" s="115"/>
      <c r="D338" s="7"/>
      <c r="E338" s="87"/>
      <c r="F338" s="19"/>
      <c r="G338" s="19"/>
      <c r="H338" s="38">
        <f t="shared" si="223"/>
        <v>0</v>
      </c>
      <c r="I338" s="20">
        <f t="shared" ref="I338" si="224">D338*E338</f>
        <v>0</v>
      </c>
      <c r="J338" s="20">
        <f t="shared" ref="J338" si="225">F338*D338</f>
        <v>0</v>
      </c>
      <c r="K338" s="20">
        <f t="shared" ref="K338" si="226">D338*G338</f>
        <v>0</v>
      </c>
      <c r="L338" s="20">
        <f t="shared" si="219"/>
        <v>0</v>
      </c>
    </row>
    <row r="339" spans="1:12" ht="51" x14ac:dyDescent="0.2">
      <c r="A339" s="72" t="s">
        <v>563</v>
      </c>
      <c r="B339" s="131" t="s">
        <v>159</v>
      </c>
      <c r="C339" s="72" t="s">
        <v>169</v>
      </c>
      <c r="D339" s="76">
        <v>861.47</v>
      </c>
      <c r="E339" s="73">
        <v>1</v>
      </c>
      <c r="F339" s="22"/>
      <c r="G339" s="22"/>
      <c r="H339" s="16">
        <f t="shared" si="223"/>
        <v>0</v>
      </c>
      <c r="I339" s="14">
        <f t="shared" ref="I339:I344" si="227">ROUNDUP((D339*E339),2)</f>
        <v>861.47</v>
      </c>
      <c r="J339" s="14">
        <f t="shared" ref="J339:J344" si="228">ROUNDUP((F339*D339),2)</f>
        <v>0</v>
      </c>
      <c r="K339" s="15">
        <f t="shared" ref="K339:K344" si="229">ROUNDUP((D339*G339),2)</f>
        <v>0</v>
      </c>
      <c r="L339" s="14">
        <f t="shared" si="219"/>
        <v>0</v>
      </c>
    </row>
    <row r="340" spans="1:12" s="54" customFormat="1" ht="25.5" x14ac:dyDescent="0.2">
      <c r="A340" s="128" t="s">
        <v>564</v>
      </c>
      <c r="B340" s="33" t="s">
        <v>558</v>
      </c>
      <c r="C340" s="34" t="s">
        <v>169</v>
      </c>
      <c r="D340" s="51">
        <v>932.9</v>
      </c>
      <c r="E340" s="129">
        <v>8</v>
      </c>
      <c r="F340" s="148"/>
      <c r="G340" s="52"/>
      <c r="H340" s="53">
        <f t="shared" si="223"/>
        <v>0</v>
      </c>
      <c r="I340" s="14">
        <f t="shared" si="227"/>
        <v>7463.2</v>
      </c>
      <c r="J340" s="14">
        <f t="shared" si="228"/>
        <v>0</v>
      </c>
      <c r="K340" s="15">
        <f t="shared" si="229"/>
        <v>0</v>
      </c>
      <c r="L340" s="14">
        <f t="shared" si="219"/>
        <v>0</v>
      </c>
    </row>
    <row r="341" spans="1:12" ht="51" x14ac:dyDescent="0.2">
      <c r="A341" s="72" t="s">
        <v>565</v>
      </c>
      <c r="B341" s="93" t="s">
        <v>559</v>
      </c>
      <c r="C341" s="72" t="s">
        <v>169</v>
      </c>
      <c r="D341" s="76">
        <v>233.75</v>
      </c>
      <c r="E341" s="73">
        <v>8</v>
      </c>
      <c r="F341" s="22"/>
      <c r="G341" s="22"/>
      <c r="H341" s="16">
        <f t="shared" si="223"/>
        <v>0</v>
      </c>
      <c r="I341" s="14">
        <f t="shared" si="227"/>
        <v>1870</v>
      </c>
      <c r="J341" s="14">
        <f t="shared" si="228"/>
        <v>0</v>
      </c>
      <c r="K341" s="15">
        <f t="shared" si="229"/>
        <v>0</v>
      </c>
      <c r="L341" s="14">
        <f t="shared" si="219"/>
        <v>0</v>
      </c>
    </row>
    <row r="342" spans="1:12" ht="25.5" x14ac:dyDescent="0.2">
      <c r="A342" s="72" t="s">
        <v>566</v>
      </c>
      <c r="B342" s="93" t="s">
        <v>175</v>
      </c>
      <c r="C342" s="110" t="s">
        <v>20</v>
      </c>
      <c r="D342" s="76">
        <v>477.94</v>
      </c>
      <c r="E342" s="73">
        <v>12.76</v>
      </c>
      <c r="F342" s="22"/>
      <c r="G342" s="22"/>
      <c r="H342" s="16">
        <f t="shared" si="223"/>
        <v>0</v>
      </c>
      <c r="I342" s="14">
        <f t="shared" si="227"/>
        <v>6098.52</v>
      </c>
      <c r="J342" s="14">
        <f t="shared" si="228"/>
        <v>0</v>
      </c>
      <c r="K342" s="15">
        <f t="shared" si="229"/>
        <v>0</v>
      </c>
      <c r="L342" s="14">
        <f t="shared" si="219"/>
        <v>0</v>
      </c>
    </row>
    <row r="343" spans="1:12" ht="25.5" x14ac:dyDescent="0.2">
      <c r="A343" s="72" t="s">
        <v>567</v>
      </c>
      <c r="B343" s="93" t="s">
        <v>560</v>
      </c>
      <c r="C343" s="110" t="s">
        <v>169</v>
      </c>
      <c r="D343" s="76">
        <v>324.39999999999998</v>
      </c>
      <c r="E343" s="73">
        <v>10</v>
      </c>
      <c r="F343" s="22"/>
      <c r="G343" s="22"/>
      <c r="H343" s="16">
        <f t="shared" si="223"/>
        <v>0</v>
      </c>
      <c r="I343" s="14">
        <f t="shared" si="227"/>
        <v>3244</v>
      </c>
      <c r="J343" s="14">
        <f t="shared" si="228"/>
        <v>0</v>
      </c>
      <c r="K343" s="15">
        <f t="shared" si="229"/>
        <v>0</v>
      </c>
      <c r="L343" s="14">
        <f t="shared" si="219"/>
        <v>0</v>
      </c>
    </row>
    <row r="344" spans="1:12" ht="25.5" x14ac:dyDescent="0.2">
      <c r="A344" s="72" t="s">
        <v>568</v>
      </c>
      <c r="B344" s="93" t="s">
        <v>561</v>
      </c>
      <c r="C344" s="110" t="s">
        <v>62</v>
      </c>
      <c r="D344" s="76">
        <v>107.23</v>
      </c>
      <c r="E344" s="73">
        <v>5.24</v>
      </c>
      <c r="F344" s="22"/>
      <c r="G344" s="22"/>
      <c r="H344" s="16">
        <f t="shared" si="223"/>
        <v>0</v>
      </c>
      <c r="I344" s="14">
        <f t="shared" si="227"/>
        <v>561.89</v>
      </c>
      <c r="J344" s="14">
        <f t="shared" si="228"/>
        <v>0</v>
      </c>
      <c r="K344" s="15">
        <f t="shared" si="229"/>
        <v>0</v>
      </c>
      <c r="L344" s="14">
        <f t="shared" si="219"/>
        <v>0</v>
      </c>
    </row>
    <row r="345" spans="1:12" s="39" customFormat="1" x14ac:dyDescent="0.2">
      <c r="A345" s="70" t="s">
        <v>69</v>
      </c>
      <c r="B345" s="96" t="s">
        <v>427</v>
      </c>
      <c r="C345" s="116"/>
      <c r="D345" s="7"/>
      <c r="E345" s="87"/>
      <c r="F345" s="19"/>
      <c r="G345" s="19"/>
      <c r="H345" s="38"/>
      <c r="I345" s="20"/>
      <c r="J345" s="20"/>
      <c r="K345" s="20"/>
      <c r="L345" s="20"/>
    </row>
    <row r="346" spans="1:12" ht="25.5" x14ac:dyDescent="0.2">
      <c r="A346" s="72" t="s">
        <v>569</v>
      </c>
      <c r="B346" s="93" t="s">
        <v>206</v>
      </c>
      <c r="C346" s="110" t="s">
        <v>20</v>
      </c>
      <c r="D346" s="76">
        <v>17.510000000000002</v>
      </c>
      <c r="E346" s="73">
        <v>408.06</v>
      </c>
      <c r="F346" s="22"/>
      <c r="G346" s="22"/>
      <c r="H346" s="16">
        <f t="shared" ref="H346:H347" si="230">G346+F346</f>
        <v>0</v>
      </c>
      <c r="I346" s="14">
        <f t="shared" ref="I346:I347" si="231">ROUNDUP((D346*E346),2)</f>
        <v>7145.14</v>
      </c>
      <c r="J346" s="14">
        <f t="shared" ref="J346:J347" si="232">ROUNDUP((F346*D346),2)</f>
        <v>0</v>
      </c>
      <c r="K346" s="15">
        <f t="shared" ref="K346:K347" si="233">ROUNDUP((D346*G346),2)</f>
        <v>0</v>
      </c>
      <c r="L346" s="14">
        <f t="shared" ref="L346:L347" si="234">K346+J346</f>
        <v>0</v>
      </c>
    </row>
    <row r="347" spans="1:12" x14ac:dyDescent="0.2">
      <c r="A347" s="72" t="s">
        <v>570</v>
      </c>
      <c r="B347" s="93" t="s">
        <v>562</v>
      </c>
      <c r="C347" s="110" t="s">
        <v>169</v>
      </c>
      <c r="D347" s="76">
        <v>145.27000000000001</v>
      </c>
      <c r="E347" s="73">
        <v>6</v>
      </c>
      <c r="F347" s="22"/>
      <c r="G347" s="22"/>
      <c r="H347" s="16">
        <f t="shared" si="230"/>
        <v>0</v>
      </c>
      <c r="I347" s="14">
        <f t="shared" si="231"/>
        <v>871.62</v>
      </c>
      <c r="J347" s="14">
        <f t="shared" si="232"/>
        <v>0</v>
      </c>
      <c r="K347" s="15">
        <f t="shared" si="233"/>
        <v>0</v>
      </c>
      <c r="L347" s="14">
        <f t="shared" si="234"/>
        <v>0</v>
      </c>
    </row>
    <row r="348" spans="1:12" s="39" customFormat="1" x14ac:dyDescent="0.2">
      <c r="A348" s="70" t="s">
        <v>70</v>
      </c>
      <c r="B348" s="96" t="s">
        <v>434</v>
      </c>
      <c r="C348" s="116"/>
      <c r="D348" s="7"/>
      <c r="E348" s="87"/>
      <c r="F348" s="19"/>
      <c r="G348" s="19"/>
      <c r="H348" s="38"/>
      <c r="I348" s="20"/>
      <c r="J348" s="20"/>
      <c r="K348" s="20"/>
      <c r="L348" s="20"/>
    </row>
    <row r="349" spans="1:12" ht="38.25" x14ac:dyDescent="0.2">
      <c r="A349" s="72" t="s">
        <v>573</v>
      </c>
      <c r="B349" s="93" t="s">
        <v>263</v>
      </c>
      <c r="C349" s="110" t="s">
        <v>285</v>
      </c>
      <c r="D349" s="76">
        <v>209.48</v>
      </c>
      <c r="E349" s="73">
        <v>41</v>
      </c>
      <c r="F349" s="22"/>
      <c r="G349" s="22"/>
      <c r="H349" s="16">
        <f t="shared" ref="H349:H355" si="235">G349+F349</f>
        <v>0</v>
      </c>
      <c r="I349" s="14">
        <f t="shared" ref="I349:I355" si="236">ROUNDUP((D349*E349),2)</f>
        <v>8588.68</v>
      </c>
      <c r="J349" s="14">
        <f t="shared" ref="J349:J355" si="237">ROUNDUP((F349*D349),2)</f>
        <v>0</v>
      </c>
      <c r="K349" s="15">
        <f t="shared" ref="K349:K355" si="238">ROUNDUP((D349*G349),2)</f>
        <v>0</v>
      </c>
      <c r="L349" s="14">
        <f t="shared" ref="L349:L355" si="239">K349+J349</f>
        <v>0</v>
      </c>
    </row>
    <row r="350" spans="1:12" ht="38.25" x14ac:dyDescent="0.2">
      <c r="A350" s="72" t="s">
        <v>574</v>
      </c>
      <c r="B350" s="93" t="s">
        <v>265</v>
      </c>
      <c r="C350" s="110" t="s">
        <v>285</v>
      </c>
      <c r="D350" s="76">
        <v>199.03</v>
      </c>
      <c r="E350" s="73">
        <v>16</v>
      </c>
      <c r="F350" s="22"/>
      <c r="G350" s="22"/>
      <c r="H350" s="16">
        <f t="shared" si="235"/>
        <v>0</v>
      </c>
      <c r="I350" s="14">
        <f t="shared" si="236"/>
        <v>3184.48</v>
      </c>
      <c r="J350" s="14">
        <f t="shared" si="237"/>
        <v>0</v>
      </c>
      <c r="K350" s="15">
        <f t="shared" si="238"/>
        <v>0</v>
      </c>
      <c r="L350" s="14">
        <f t="shared" si="239"/>
        <v>0</v>
      </c>
    </row>
    <row r="351" spans="1:12" ht="38.25" x14ac:dyDescent="0.2">
      <c r="A351" s="72" t="s">
        <v>575</v>
      </c>
      <c r="B351" s="93" t="s">
        <v>17</v>
      </c>
      <c r="C351" s="110" t="s">
        <v>412</v>
      </c>
      <c r="D351" s="76">
        <v>542.37</v>
      </c>
      <c r="E351" s="73">
        <v>1</v>
      </c>
      <c r="F351" s="22"/>
      <c r="G351" s="22"/>
      <c r="H351" s="16">
        <f t="shared" si="235"/>
        <v>0</v>
      </c>
      <c r="I351" s="14">
        <f t="shared" si="236"/>
        <v>542.37</v>
      </c>
      <c r="J351" s="14">
        <f t="shared" si="237"/>
        <v>0</v>
      </c>
      <c r="K351" s="15">
        <f t="shared" si="238"/>
        <v>0</v>
      </c>
      <c r="L351" s="14">
        <f t="shared" si="239"/>
        <v>0</v>
      </c>
    </row>
    <row r="352" spans="1:12" ht="25.5" x14ac:dyDescent="0.2">
      <c r="A352" s="72" t="s">
        <v>576</v>
      </c>
      <c r="B352" s="93" t="s">
        <v>15</v>
      </c>
      <c r="C352" s="110" t="s">
        <v>412</v>
      </c>
      <c r="D352" s="76">
        <v>13.26</v>
      </c>
      <c r="E352" s="73">
        <v>2</v>
      </c>
      <c r="F352" s="22"/>
      <c r="G352" s="22"/>
      <c r="H352" s="16">
        <f t="shared" si="235"/>
        <v>0</v>
      </c>
      <c r="I352" s="14">
        <f t="shared" si="236"/>
        <v>26.52</v>
      </c>
      <c r="J352" s="14">
        <f t="shared" si="237"/>
        <v>0</v>
      </c>
      <c r="K352" s="15">
        <f t="shared" si="238"/>
        <v>0</v>
      </c>
      <c r="L352" s="14">
        <f t="shared" si="239"/>
        <v>0</v>
      </c>
    </row>
    <row r="353" spans="1:12" ht="38.25" x14ac:dyDescent="0.2">
      <c r="A353" s="72" t="s">
        <v>577</v>
      </c>
      <c r="B353" s="93" t="s">
        <v>571</v>
      </c>
      <c r="C353" s="110" t="s">
        <v>412</v>
      </c>
      <c r="D353" s="76">
        <v>111.5</v>
      </c>
      <c r="E353" s="73">
        <v>41</v>
      </c>
      <c r="F353" s="22"/>
      <c r="G353" s="22"/>
      <c r="H353" s="16">
        <f t="shared" si="235"/>
        <v>0</v>
      </c>
      <c r="I353" s="14">
        <f t="shared" si="236"/>
        <v>4571.5</v>
      </c>
      <c r="J353" s="14">
        <f t="shared" si="237"/>
        <v>0</v>
      </c>
      <c r="K353" s="15">
        <f t="shared" si="238"/>
        <v>0</v>
      </c>
      <c r="L353" s="14">
        <f t="shared" si="239"/>
        <v>0</v>
      </c>
    </row>
    <row r="354" spans="1:12" ht="76.5" x14ac:dyDescent="0.2">
      <c r="A354" s="72" t="s">
        <v>578</v>
      </c>
      <c r="B354" s="93" t="s">
        <v>572</v>
      </c>
      <c r="C354" s="110" t="s">
        <v>285</v>
      </c>
      <c r="D354" s="76">
        <v>349.14</v>
      </c>
      <c r="E354" s="73">
        <v>9</v>
      </c>
      <c r="F354" s="22"/>
      <c r="G354" s="22"/>
      <c r="H354" s="16">
        <f t="shared" si="235"/>
        <v>0</v>
      </c>
      <c r="I354" s="14">
        <f t="shared" si="236"/>
        <v>3142.26</v>
      </c>
      <c r="J354" s="14">
        <f t="shared" si="237"/>
        <v>0</v>
      </c>
      <c r="K354" s="15">
        <f t="shared" si="238"/>
        <v>0</v>
      </c>
      <c r="L354" s="14">
        <f t="shared" si="239"/>
        <v>0</v>
      </c>
    </row>
    <row r="355" spans="1:12" ht="25.5" x14ac:dyDescent="0.2">
      <c r="A355" s="72" t="s">
        <v>579</v>
      </c>
      <c r="B355" s="93" t="s">
        <v>455</v>
      </c>
      <c r="C355" s="110" t="s">
        <v>412</v>
      </c>
      <c r="D355" s="76">
        <v>120.67</v>
      </c>
      <c r="E355" s="73">
        <v>11</v>
      </c>
      <c r="F355" s="22"/>
      <c r="G355" s="22"/>
      <c r="H355" s="16">
        <f t="shared" si="235"/>
        <v>0</v>
      </c>
      <c r="I355" s="14">
        <f t="shared" si="236"/>
        <v>1327.37</v>
      </c>
      <c r="J355" s="14">
        <f t="shared" si="237"/>
        <v>0</v>
      </c>
      <c r="K355" s="15">
        <f t="shared" si="238"/>
        <v>0</v>
      </c>
      <c r="L355" s="14">
        <f t="shared" si="239"/>
        <v>0</v>
      </c>
    </row>
    <row r="356" spans="1:12" s="39" customFormat="1" x14ac:dyDescent="0.2">
      <c r="A356" s="70" t="s">
        <v>580</v>
      </c>
      <c r="B356" s="96" t="s">
        <v>583</v>
      </c>
      <c r="C356" s="116"/>
      <c r="D356" s="7"/>
      <c r="E356" s="87"/>
      <c r="F356" s="19"/>
      <c r="G356" s="19"/>
      <c r="H356" s="38"/>
      <c r="I356" s="20"/>
      <c r="J356" s="20"/>
      <c r="K356" s="20"/>
      <c r="L356" s="20"/>
    </row>
    <row r="357" spans="1:12" ht="25.5" x14ac:dyDescent="0.2">
      <c r="A357" s="72" t="s">
        <v>581</v>
      </c>
      <c r="B357" s="93" t="s">
        <v>358</v>
      </c>
      <c r="C357" s="110" t="s">
        <v>285</v>
      </c>
      <c r="D357" s="76">
        <v>292.61</v>
      </c>
      <c r="E357" s="73">
        <v>5</v>
      </c>
      <c r="F357" s="22"/>
      <c r="G357" s="22"/>
      <c r="H357" s="16">
        <f t="shared" ref="H357:H358" si="240">G357+F357</f>
        <v>0</v>
      </c>
      <c r="I357" s="14">
        <f t="shared" ref="I357:I358" si="241">ROUNDUP((D357*E357),2)</f>
        <v>1463.05</v>
      </c>
      <c r="J357" s="14">
        <f t="shared" ref="J357:J358" si="242">ROUNDUP((F357*D357),2)</f>
        <v>0</v>
      </c>
      <c r="K357" s="15">
        <f t="shared" ref="K357:K358" si="243">ROUNDUP((D357*G357),2)</f>
        <v>0</v>
      </c>
      <c r="L357" s="14">
        <f t="shared" ref="L357:L358" si="244">K357+J357</f>
        <v>0</v>
      </c>
    </row>
    <row r="358" spans="1:12" ht="38.25" x14ac:dyDescent="0.2">
      <c r="A358" s="72" t="s">
        <v>582</v>
      </c>
      <c r="B358" s="93" t="s">
        <v>584</v>
      </c>
      <c r="C358" s="110" t="s">
        <v>285</v>
      </c>
      <c r="D358" s="76">
        <v>198.46</v>
      </c>
      <c r="E358" s="73">
        <v>5</v>
      </c>
      <c r="F358" s="22"/>
      <c r="G358" s="22"/>
      <c r="H358" s="16">
        <f t="shared" si="240"/>
        <v>0</v>
      </c>
      <c r="I358" s="14">
        <f t="shared" si="241"/>
        <v>992.3</v>
      </c>
      <c r="J358" s="14">
        <f t="shared" si="242"/>
        <v>0</v>
      </c>
      <c r="K358" s="15">
        <f t="shared" si="243"/>
        <v>0</v>
      </c>
      <c r="L358" s="14">
        <f t="shared" si="244"/>
        <v>0</v>
      </c>
    </row>
    <row r="359" spans="1:12" s="39" customFormat="1" x14ac:dyDescent="0.2">
      <c r="A359" s="70" t="s">
        <v>585</v>
      </c>
      <c r="B359" s="96" t="s">
        <v>362</v>
      </c>
      <c r="C359" s="116"/>
      <c r="D359" s="7"/>
      <c r="E359" s="87"/>
      <c r="F359" s="19"/>
      <c r="G359" s="19"/>
      <c r="H359" s="38"/>
      <c r="I359" s="20"/>
      <c r="J359" s="20"/>
      <c r="K359" s="20"/>
      <c r="L359" s="20"/>
    </row>
    <row r="360" spans="1:12" x14ac:dyDescent="0.2">
      <c r="A360" s="72" t="s">
        <v>610</v>
      </c>
      <c r="B360" s="93" t="s">
        <v>367</v>
      </c>
      <c r="C360" s="110" t="s">
        <v>20</v>
      </c>
      <c r="D360" s="76">
        <v>2.2000000000000002</v>
      </c>
      <c r="E360" s="73">
        <v>157.19999999999999</v>
      </c>
      <c r="F360" s="22"/>
      <c r="G360" s="22"/>
      <c r="H360" s="16">
        <f t="shared" ref="H360:H361" si="245">G360+F360</f>
        <v>0</v>
      </c>
      <c r="I360" s="14">
        <f t="shared" ref="I360:I361" si="246">ROUNDUP((D360*E360),2)</f>
        <v>345.84</v>
      </c>
      <c r="J360" s="14">
        <f t="shared" ref="J360:J361" si="247">ROUNDUP((F360*D360),2)</f>
        <v>0</v>
      </c>
      <c r="K360" s="15">
        <f t="shared" ref="K360:K361" si="248">ROUNDUP((D360*G360),2)</f>
        <v>0</v>
      </c>
      <c r="L360" s="14">
        <f t="shared" ref="L360:L361" si="249">K360+J360</f>
        <v>0</v>
      </c>
    </row>
    <row r="361" spans="1:12" x14ac:dyDescent="0.2">
      <c r="A361" s="72" t="s">
        <v>611</v>
      </c>
      <c r="B361" s="93" t="s">
        <v>459</v>
      </c>
      <c r="C361" s="110" t="s">
        <v>412</v>
      </c>
      <c r="D361" s="76">
        <v>614.59</v>
      </c>
      <c r="E361" s="73">
        <v>1</v>
      </c>
      <c r="F361" s="22"/>
      <c r="G361" s="22"/>
      <c r="H361" s="16">
        <f t="shared" si="245"/>
        <v>0</v>
      </c>
      <c r="I361" s="14">
        <f t="shared" si="246"/>
        <v>614.59</v>
      </c>
      <c r="J361" s="14">
        <f t="shared" si="247"/>
        <v>0</v>
      </c>
      <c r="K361" s="15">
        <f t="shared" si="248"/>
        <v>0</v>
      </c>
      <c r="L361" s="14">
        <f t="shared" si="249"/>
        <v>0</v>
      </c>
    </row>
    <row r="362" spans="1:12" x14ac:dyDescent="0.2">
      <c r="A362" s="13"/>
      <c r="B362" s="93"/>
      <c r="C362" s="110"/>
      <c r="D362" s="76"/>
      <c r="E362" s="73"/>
      <c r="F362" s="21"/>
      <c r="G362" s="22"/>
      <c r="H362" s="16"/>
      <c r="I362" s="14"/>
      <c r="J362" s="14"/>
      <c r="K362" s="15"/>
      <c r="L362" s="14"/>
    </row>
    <row r="363" spans="1:12" x14ac:dyDescent="0.2">
      <c r="A363" s="13"/>
      <c r="B363" s="93"/>
      <c r="C363" s="110"/>
      <c r="D363" s="76"/>
      <c r="E363" s="73"/>
      <c r="F363" s="21"/>
      <c r="G363" s="22"/>
      <c r="H363" s="16"/>
      <c r="I363" s="14"/>
      <c r="J363" s="14"/>
      <c r="K363" s="15"/>
      <c r="L363" s="14"/>
    </row>
    <row r="364" spans="1:12" x14ac:dyDescent="0.2">
      <c r="A364" s="13"/>
      <c r="B364" s="93"/>
      <c r="C364" s="110"/>
      <c r="D364" s="76"/>
      <c r="E364" s="73"/>
      <c r="F364" s="21"/>
      <c r="G364" s="22"/>
      <c r="H364" s="16"/>
      <c r="I364" s="15">
        <f>SUM(I11:I362)+4.51</f>
        <v>3724009.1100000008</v>
      </c>
      <c r="J364" s="15">
        <f>SUM(J11:J362)</f>
        <v>83239.17</v>
      </c>
      <c r="K364" s="15">
        <f>SUM(K11:K362)</f>
        <v>45203.199999999997</v>
      </c>
      <c r="L364" s="15">
        <f>SUM(L11:L362)</f>
        <v>128442.36999999998</v>
      </c>
    </row>
    <row r="365" spans="1:12" ht="14.25" customHeight="1" x14ac:dyDescent="0.2">
      <c r="A365" s="156" t="s">
        <v>621</v>
      </c>
      <c r="B365" s="156"/>
      <c r="C365" s="156"/>
      <c r="D365" s="156"/>
      <c r="E365" s="156"/>
      <c r="F365" s="156"/>
      <c r="G365" s="156"/>
      <c r="H365" s="156"/>
      <c r="I365" s="132"/>
      <c r="J365" s="133"/>
      <c r="K365" s="55"/>
      <c r="L365" s="55"/>
    </row>
    <row r="368" spans="1:12" x14ac:dyDescent="0.2">
      <c r="I368" s="60"/>
    </row>
    <row r="369" spans="6:9" x14ac:dyDescent="0.2">
      <c r="I369" s="60"/>
    </row>
    <row r="374" spans="6:9" x14ac:dyDescent="0.2">
      <c r="F374" s="17">
        <f>750*3</f>
        <v>2250</v>
      </c>
    </row>
  </sheetData>
  <mergeCells count="16">
    <mergeCell ref="A365:H365"/>
    <mergeCell ref="A5:L5"/>
    <mergeCell ref="A6:L6"/>
    <mergeCell ref="A7:L7"/>
    <mergeCell ref="A8:A9"/>
    <mergeCell ref="B8:B9"/>
    <mergeCell ref="C8:C9"/>
    <mergeCell ref="D8:D9"/>
    <mergeCell ref="E8:H8"/>
    <mergeCell ref="I8:L8"/>
    <mergeCell ref="A4:L4"/>
    <mergeCell ref="A1:G1"/>
    <mergeCell ref="I1:L1"/>
    <mergeCell ref="A2:L2"/>
    <mergeCell ref="A3:F3"/>
    <mergeCell ref="G3:L3"/>
  </mergeCells>
  <printOptions horizontalCentered="1"/>
  <pageMargins left="0.11811023622047245" right="0.11811023622047245" top="1.3779527559055118" bottom="0.59055118110236227" header="0.31496062992125984" footer="0.31496062992125984"/>
  <pageSetup paperSize="9" scale="71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9"/>
  <sheetViews>
    <sheetView view="pageBreakPreview" topLeftCell="A8" zoomScale="85" zoomScaleNormal="100" zoomScaleSheetLayoutView="85" workbookViewId="0">
      <pane ySplit="780" topLeftCell="A352" activePane="bottomLeft"/>
      <selection activeCell="D8" sqref="D1:D1048576"/>
      <selection pane="bottomLeft" activeCell="F358" sqref="F358"/>
    </sheetView>
  </sheetViews>
  <sheetFormatPr defaultRowHeight="12.75" x14ac:dyDescent="0.2"/>
  <cols>
    <col min="1" max="1" width="7.140625" style="56" bestFit="1" customWidth="1"/>
    <col min="2" max="2" width="60.85546875" style="57" bestFit="1" customWidth="1"/>
    <col min="3" max="3" width="6.42578125" style="58" bestFit="1" customWidth="1"/>
    <col min="4" max="4" width="10.7109375" style="144" bestFit="1" customWidth="1"/>
    <col min="5" max="5" width="13.28515625" style="59" bestFit="1" customWidth="1"/>
    <col min="6" max="6" width="13.42578125" style="17" customWidth="1"/>
    <col min="7" max="7" width="13.7109375" style="17" bestFit="1" customWidth="1"/>
    <col min="8" max="8" width="10.5703125" style="17" customWidth="1"/>
    <col min="9" max="9" width="14.42578125" style="17" customWidth="1"/>
    <col min="10" max="10" width="13" style="17" bestFit="1" customWidth="1"/>
    <col min="11" max="11" width="13.7109375" style="17" bestFit="1" customWidth="1"/>
    <col min="12" max="12" width="14.5703125" style="17" bestFit="1" customWidth="1"/>
    <col min="13" max="16384" width="9.140625" style="17"/>
  </cols>
  <sheetData>
    <row r="1" spans="1:12" s="135" customFormat="1" ht="18.75" x14ac:dyDescent="0.3">
      <c r="A1" s="151"/>
      <c r="B1" s="151"/>
      <c r="C1" s="151"/>
      <c r="D1" s="151"/>
      <c r="E1" s="151"/>
      <c r="F1" s="151"/>
      <c r="G1" s="151"/>
      <c r="H1" s="134"/>
      <c r="I1" s="152" t="s">
        <v>31</v>
      </c>
      <c r="J1" s="152"/>
      <c r="K1" s="152"/>
      <c r="L1" s="152"/>
    </row>
    <row r="2" spans="1:12" s="135" customFormat="1" ht="18.75" x14ac:dyDescent="0.3">
      <c r="A2" s="150" t="s">
        <v>613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</row>
    <row r="3" spans="1:12" s="135" customFormat="1" ht="18.75" x14ac:dyDescent="0.3">
      <c r="A3" s="153" t="s">
        <v>614</v>
      </c>
      <c r="B3" s="154"/>
      <c r="C3" s="154"/>
      <c r="D3" s="154"/>
      <c r="E3" s="154"/>
      <c r="F3" s="154"/>
      <c r="G3" s="155" t="s">
        <v>590</v>
      </c>
      <c r="H3" s="155"/>
      <c r="I3" s="155"/>
      <c r="J3" s="155"/>
      <c r="K3" s="155"/>
      <c r="L3" s="155"/>
    </row>
    <row r="4" spans="1:12" s="135" customFormat="1" ht="18.75" x14ac:dyDescent="0.3">
      <c r="A4" s="149" t="s">
        <v>615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</row>
    <row r="5" spans="1:12" s="135" customFormat="1" ht="18.75" x14ac:dyDescent="0.3">
      <c r="A5" s="153" t="s">
        <v>616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</row>
    <row r="6" spans="1:12" s="135" customFormat="1" ht="15.75" customHeight="1" x14ac:dyDescent="0.3">
      <c r="A6" s="157" t="s">
        <v>589</v>
      </c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</row>
    <row r="7" spans="1:12" s="135" customFormat="1" ht="18.75" x14ac:dyDescent="0.3">
      <c r="A7" s="149" t="s">
        <v>617</v>
      </c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</row>
    <row r="8" spans="1:12" s="1" customFormat="1" ht="15.75" x14ac:dyDescent="0.25">
      <c r="A8" s="158" t="s">
        <v>0</v>
      </c>
      <c r="B8" s="159" t="s">
        <v>9</v>
      </c>
      <c r="C8" s="158" t="s">
        <v>11</v>
      </c>
      <c r="D8" s="161" t="s">
        <v>23</v>
      </c>
      <c r="E8" s="162" t="s">
        <v>24</v>
      </c>
      <c r="F8" s="162"/>
      <c r="G8" s="162"/>
      <c r="H8" s="162"/>
      <c r="I8" s="163" t="s">
        <v>25</v>
      </c>
      <c r="J8" s="163"/>
      <c r="K8" s="163"/>
      <c r="L8" s="163"/>
    </row>
    <row r="9" spans="1:12" s="1" customFormat="1" ht="15.75" x14ac:dyDescent="0.25">
      <c r="A9" s="158"/>
      <c r="B9" s="160"/>
      <c r="C9" s="158"/>
      <c r="D9" s="161"/>
      <c r="E9" s="2" t="s">
        <v>26</v>
      </c>
      <c r="F9" s="3" t="s">
        <v>27</v>
      </c>
      <c r="G9" s="4" t="s">
        <v>28</v>
      </c>
      <c r="H9" s="4" t="s">
        <v>29</v>
      </c>
      <c r="I9" s="4" t="s">
        <v>26</v>
      </c>
      <c r="J9" s="4" t="s">
        <v>27</v>
      </c>
      <c r="K9" s="4" t="s">
        <v>28</v>
      </c>
      <c r="L9" s="4" t="s">
        <v>30</v>
      </c>
    </row>
    <row r="10" spans="1:12" s="50" customFormat="1" x14ac:dyDescent="0.2">
      <c r="A10" s="63" t="s">
        <v>22</v>
      </c>
      <c r="B10" s="64" t="s">
        <v>78</v>
      </c>
      <c r="C10" s="65"/>
      <c r="D10" s="66"/>
      <c r="E10" s="67"/>
      <c r="F10" s="68"/>
      <c r="G10" s="69"/>
      <c r="H10" s="69"/>
      <c r="I10" s="69"/>
      <c r="J10" s="69"/>
      <c r="K10" s="69"/>
      <c r="L10" s="69"/>
    </row>
    <row r="11" spans="1:12" s="11" customFormat="1" x14ac:dyDescent="0.2">
      <c r="A11" s="70" t="s">
        <v>2</v>
      </c>
      <c r="B11" s="5" t="s">
        <v>1</v>
      </c>
      <c r="C11" s="6"/>
      <c r="D11" s="7"/>
      <c r="E11" s="71"/>
      <c r="F11" s="8"/>
      <c r="G11" s="9"/>
      <c r="H11" s="10"/>
      <c r="I11" s="9"/>
      <c r="J11" s="9"/>
      <c r="K11" s="9"/>
      <c r="L11" s="9"/>
    </row>
    <row r="12" spans="1:12" ht="25.5" x14ac:dyDescent="0.2">
      <c r="A12" s="72" t="s">
        <v>79</v>
      </c>
      <c r="B12" s="12" t="s">
        <v>32</v>
      </c>
      <c r="C12" s="13" t="s">
        <v>20</v>
      </c>
      <c r="D12" s="51">
        <v>406.65</v>
      </c>
      <c r="E12" s="73">
        <v>7.5</v>
      </c>
      <c r="F12" s="14"/>
      <c r="G12" s="15"/>
      <c r="H12" s="16">
        <f>G12+F12</f>
        <v>0</v>
      </c>
      <c r="I12" s="14">
        <f>ROUNDUP((D12*E12),2)</f>
        <v>3049.88</v>
      </c>
      <c r="J12" s="14">
        <f>ROUNDUP((F12*D12),2)</f>
        <v>0</v>
      </c>
      <c r="K12" s="15">
        <f>ROUNDUP((D12*G12),2)</f>
        <v>0</v>
      </c>
      <c r="L12" s="14">
        <f>K12+J12</f>
        <v>0</v>
      </c>
    </row>
    <row r="13" spans="1:12" s="11" customFormat="1" x14ac:dyDescent="0.2">
      <c r="A13" s="70" t="s">
        <v>80</v>
      </c>
      <c r="B13" s="5" t="s">
        <v>33</v>
      </c>
      <c r="C13" s="6"/>
      <c r="D13" s="7"/>
      <c r="E13" s="71"/>
      <c r="F13" s="18"/>
      <c r="G13" s="19"/>
      <c r="H13" s="10">
        <f t="shared" ref="H13:H54" si="0">G13+F13</f>
        <v>0</v>
      </c>
      <c r="I13" s="9">
        <f t="shared" ref="I13:I45" si="1">D13*E13</f>
        <v>0</v>
      </c>
      <c r="J13" s="9">
        <f t="shared" ref="J13:J45" si="2">F13*D13</f>
        <v>0</v>
      </c>
      <c r="K13" s="20">
        <f t="shared" ref="K13:K45" si="3">D13*G13</f>
        <v>0</v>
      </c>
      <c r="L13" s="9">
        <f t="shared" ref="L13:L54" si="4">K13+J13</f>
        <v>0</v>
      </c>
    </row>
    <row r="14" spans="1:12" ht="63.75" customHeight="1" x14ac:dyDescent="0.2">
      <c r="A14" s="72" t="s">
        <v>81</v>
      </c>
      <c r="B14" s="74" t="s">
        <v>42</v>
      </c>
      <c r="C14" s="75" t="s">
        <v>62</v>
      </c>
      <c r="D14" s="138">
        <v>395.45</v>
      </c>
      <c r="E14" s="73">
        <v>215.01</v>
      </c>
      <c r="F14" s="21"/>
      <c r="G14" s="22"/>
      <c r="H14" s="16">
        <f t="shared" si="0"/>
        <v>0</v>
      </c>
      <c r="I14" s="14">
        <f t="shared" ref="I14:I23" si="5">ROUNDUP((D14*E14),2)</f>
        <v>85025.709999999992</v>
      </c>
      <c r="J14" s="14">
        <f t="shared" ref="J14:J23" si="6">ROUNDUP((F14*D14),2)</f>
        <v>0</v>
      </c>
      <c r="K14" s="15">
        <f t="shared" ref="K14:K23" si="7">ROUNDUP((D14*G14),2)</f>
        <v>0</v>
      </c>
      <c r="L14" s="14">
        <f t="shared" si="4"/>
        <v>0</v>
      </c>
    </row>
    <row r="15" spans="1:12" ht="25.5" x14ac:dyDescent="0.2">
      <c r="A15" s="72" t="s">
        <v>82</v>
      </c>
      <c r="B15" s="74" t="s">
        <v>43</v>
      </c>
      <c r="C15" s="75" t="s">
        <v>21</v>
      </c>
      <c r="D15" s="76">
        <v>71.7</v>
      </c>
      <c r="E15" s="73">
        <v>16.760000000000002</v>
      </c>
      <c r="F15" s="21"/>
      <c r="G15" s="22"/>
      <c r="H15" s="16">
        <f t="shared" si="0"/>
        <v>0</v>
      </c>
      <c r="I15" s="14">
        <f t="shared" si="5"/>
        <v>1201.7</v>
      </c>
      <c r="J15" s="14">
        <f t="shared" si="6"/>
        <v>0</v>
      </c>
      <c r="K15" s="15">
        <f t="shared" si="7"/>
        <v>0</v>
      </c>
      <c r="L15" s="14">
        <f t="shared" si="4"/>
        <v>0</v>
      </c>
    </row>
    <row r="16" spans="1:12" ht="25.5" x14ac:dyDescent="0.2">
      <c r="A16" s="72" t="s">
        <v>83</v>
      </c>
      <c r="B16" s="74" t="s">
        <v>49</v>
      </c>
      <c r="C16" s="75" t="s">
        <v>21</v>
      </c>
      <c r="D16" s="76">
        <v>43.47</v>
      </c>
      <c r="E16" s="73">
        <v>6.29</v>
      </c>
      <c r="F16" s="21"/>
      <c r="G16" s="22">
        <v>3.66</v>
      </c>
      <c r="H16" s="16">
        <f t="shared" si="0"/>
        <v>3.66</v>
      </c>
      <c r="I16" s="14">
        <f t="shared" si="5"/>
        <v>273.43</v>
      </c>
      <c r="J16" s="14">
        <f t="shared" si="6"/>
        <v>0</v>
      </c>
      <c r="K16" s="15">
        <f t="shared" si="7"/>
        <v>159.10999999999999</v>
      </c>
      <c r="L16" s="14">
        <f t="shared" si="4"/>
        <v>159.10999999999999</v>
      </c>
    </row>
    <row r="17" spans="1:12" ht="38.25" x14ac:dyDescent="0.2">
      <c r="A17" s="72" t="s">
        <v>84</v>
      </c>
      <c r="B17" s="74" t="s">
        <v>50</v>
      </c>
      <c r="C17" s="75" t="s">
        <v>21</v>
      </c>
      <c r="D17" s="76">
        <v>2870.35</v>
      </c>
      <c r="E17" s="73">
        <v>3.6500000000000004</v>
      </c>
      <c r="F17" s="21"/>
      <c r="G17" s="22"/>
      <c r="H17" s="16">
        <f t="shared" si="0"/>
        <v>0</v>
      </c>
      <c r="I17" s="14">
        <f t="shared" si="5"/>
        <v>10476.780000000001</v>
      </c>
      <c r="J17" s="14">
        <f t="shared" si="6"/>
        <v>0</v>
      </c>
      <c r="K17" s="15">
        <f t="shared" si="7"/>
        <v>0</v>
      </c>
      <c r="L17" s="14">
        <f t="shared" si="4"/>
        <v>0</v>
      </c>
    </row>
    <row r="18" spans="1:12" ht="51" x14ac:dyDescent="0.2">
      <c r="A18" s="72" t="s">
        <v>85</v>
      </c>
      <c r="B18" s="74" t="s">
        <v>44</v>
      </c>
      <c r="C18" s="75" t="s">
        <v>20</v>
      </c>
      <c r="D18" s="76">
        <v>78.900000000000006</v>
      </c>
      <c r="E18" s="73">
        <v>66.199999999999989</v>
      </c>
      <c r="F18" s="21"/>
      <c r="G18" s="22"/>
      <c r="H18" s="16">
        <f t="shared" si="0"/>
        <v>0</v>
      </c>
      <c r="I18" s="14">
        <f t="shared" si="5"/>
        <v>5223.18</v>
      </c>
      <c r="J18" s="14">
        <f t="shared" si="6"/>
        <v>0</v>
      </c>
      <c r="K18" s="15">
        <f t="shared" si="7"/>
        <v>0</v>
      </c>
      <c r="L18" s="14">
        <f t="shared" si="4"/>
        <v>0</v>
      </c>
    </row>
    <row r="19" spans="1:12" ht="38.25" x14ac:dyDescent="0.2">
      <c r="A19" s="72" t="s">
        <v>86</v>
      </c>
      <c r="B19" s="74" t="s">
        <v>51</v>
      </c>
      <c r="C19" s="75" t="s">
        <v>20</v>
      </c>
      <c r="D19" s="76">
        <v>4.08</v>
      </c>
      <c r="E19" s="73">
        <v>104.78</v>
      </c>
      <c r="F19" s="21"/>
      <c r="G19" s="22"/>
      <c r="H19" s="16">
        <f t="shared" si="0"/>
        <v>0</v>
      </c>
      <c r="I19" s="14">
        <f t="shared" si="5"/>
        <v>427.51</v>
      </c>
      <c r="J19" s="14">
        <f t="shared" si="6"/>
        <v>0</v>
      </c>
      <c r="K19" s="15">
        <f t="shared" si="7"/>
        <v>0</v>
      </c>
      <c r="L19" s="14">
        <f t="shared" si="4"/>
        <v>0</v>
      </c>
    </row>
    <row r="20" spans="1:12" ht="51" x14ac:dyDescent="0.2">
      <c r="A20" s="72" t="s">
        <v>87</v>
      </c>
      <c r="B20" s="74" t="s">
        <v>45</v>
      </c>
      <c r="C20" s="75" t="s">
        <v>20</v>
      </c>
      <c r="D20" s="76">
        <v>37</v>
      </c>
      <c r="E20" s="73">
        <v>104.78</v>
      </c>
      <c r="F20" s="77"/>
      <c r="G20" s="22"/>
      <c r="H20" s="16">
        <f t="shared" si="0"/>
        <v>0</v>
      </c>
      <c r="I20" s="14">
        <f t="shared" si="5"/>
        <v>3876.86</v>
      </c>
      <c r="J20" s="14">
        <f t="shared" si="6"/>
        <v>0</v>
      </c>
      <c r="K20" s="15">
        <f t="shared" si="7"/>
        <v>0</v>
      </c>
      <c r="L20" s="14">
        <f t="shared" si="4"/>
        <v>0</v>
      </c>
    </row>
    <row r="21" spans="1:12" ht="25.5" x14ac:dyDescent="0.2">
      <c r="A21" s="72" t="s">
        <v>88</v>
      </c>
      <c r="B21" s="74" t="s">
        <v>52</v>
      </c>
      <c r="C21" s="75" t="s">
        <v>20</v>
      </c>
      <c r="D21" s="76">
        <v>7.68</v>
      </c>
      <c r="E21" s="73">
        <v>104.78</v>
      </c>
      <c r="F21" s="77"/>
      <c r="G21" s="22"/>
      <c r="H21" s="16">
        <f t="shared" si="0"/>
        <v>0</v>
      </c>
      <c r="I21" s="14">
        <f t="shared" si="5"/>
        <v>804.72</v>
      </c>
      <c r="J21" s="14">
        <f t="shared" si="6"/>
        <v>0</v>
      </c>
      <c r="K21" s="15">
        <f t="shared" si="7"/>
        <v>0</v>
      </c>
      <c r="L21" s="14">
        <f t="shared" si="4"/>
        <v>0</v>
      </c>
    </row>
    <row r="22" spans="1:12" ht="38.25" x14ac:dyDescent="0.2">
      <c r="A22" s="72" t="s">
        <v>89</v>
      </c>
      <c r="B22" s="74" t="s">
        <v>46</v>
      </c>
      <c r="C22" s="75" t="s">
        <v>20</v>
      </c>
      <c r="D22" s="76">
        <v>453.12</v>
      </c>
      <c r="E22" s="73">
        <v>108.56</v>
      </c>
      <c r="F22" s="77"/>
      <c r="G22" s="22"/>
      <c r="H22" s="16">
        <f t="shared" si="0"/>
        <v>0</v>
      </c>
      <c r="I22" s="14">
        <f t="shared" si="5"/>
        <v>49190.71</v>
      </c>
      <c r="J22" s="14">
        <f t="shared" si="6"/>
        <v>0</v>
      </c>
      <c r="K22" s="15">
        <f t="shared" si="7"/>
        <v>0</v>
      </c>
      <c r="L22" s="14">
        <f t="shared" si="4"/>
        <v>0</v>
      </c>
    </row>
    <row r="23" spans="1:12" ht="25.5" x14ac:dyDescent="0.2">
      <c r="A23" s="72" t="s">
        <v>90</v>
      </c>
      <c r="B23" s="12" t="s">
        <v>47</v>
      </c>
      <c r="C23" s="75" t="s">
        <v>21</v>
      </c>
      <c r="D23" s="76">
        <v>479.35</v>
      </c>
      <c r="E23" s="73">
        <v>22.3</v>
      </c>
      <c r="F23" s="77"/>
      <c r="G23" s="22"/>
      <c r="H23" s="16">
        <f t="shared" si="0"/>
        <v>0</v>
      </c>
      <c r="I23" s="14">
        <f t="shared" si="5"/>
        <v>10689.51</v>
      </c>
      <c r="J23" s="14">
        <f t="shared" si="6"/>
        <v>0</v>
      </c>
      <c r="K23" s="15">
        <f t="shared" si="7"/>
        <v>0</v>
      </c>
      <c r="L23" s="14">
        <f t="shared" si="4"/>
        <v>0</v>
      </c>
    </row>
    <row r="24" spans="1:12" s="11" customFormat="1" x14ac:dyDescent="0.2">
      <c r="A24" s="70" t="s">
        <v>91</v>
      </c>
      <c r="B24" s="5" t="s">
        <v>53</v>
      </c>
      <c r="C24" s="6"/>
      <c r="D24" s="7"/>
      <c r="E24" s="71"/>
      <c r="F24" s="18"/>
      <c r="G24" s="19"/>
      <c r="H24" s="10">
        <f t="shared" si="0"/>
        <v>0</v>
      </c>
      <c r="I24" s="9">
        <f t="shared" si="1"/>
        <v>0</v>
      </c>
      <c r="J24" s="9">
        <f t="shared" si="2"/>
        <v>0</v>
      </c>
      <c r="K24" s="20">
        <f t="shared" si="3"/>
        <v>0</v>
      </c>
      <c r="L24" s="9">
        <f t="shared" si="4"/>
        <v>0</v>
      </c>
    </row>
    <row r="25" spans="1:12" ht="25.5" x14ac:dyDescent="0.2">
      <c r="A25" s="72" t="s">
        <v>92</v>
      </c>
      <c r="B25" s="74" t="s">
        <v>43</v>
      </c>
      <c r="C25" s="75" t="s">
        <v>21</v>
      </c>
      <c r="D25" s="51">
        <v>71.7</v>
      </c>
      <c r="E25" s="73">
        <v>307.13000000000017</v>
      </c>
      <c r="F25" s="21"/>
      <c r="G25" s="22">
        <v>75.98</v>
      </c>
      <c r="H25" s="16">
        <f t="shared" si="0"/>
        <v>75.98</v>
      </c>
      <c r="I25" s="14">
        <f t="shared" ref="I25:I27" si="8">ROUNDUP((D25*E25),2)</f>
        <v>22021.23</v>
      </c>
      <c r="J25" s="14">
        <f t="shared" ref="J25:J27" si="9">ROUNDUP((F25*D25),2)</f>
        <v>0</v>
      </c>
      <c r="K25" s="15">
        <f t="shared" ref="K25:K27" si="10">ROUNDUP((D25*G25),2)</f>
        <v>5447.77</v>
      </c>
      <c r="L25" s="14">
        <f t="shared" si="4"/>
        <v>5447.77</v>
      </c>
    </row>
    <row r="26" spans="1:12" ht="25.5" x14ac:dyDescent="0.2">
      <c r="A26" s="72" t="s">
        <v>93</v>
      </c>
      <c r="B26" s="74" t="s">
        <v>54</v>
      </c>
      <c r="C26" s="75" t="s">
        <v>20</v>
      </c>
      <c r="D26" s="51">
        <v>4.1100000000000003</v>
      </c>
      <c r="E26" s="73">
        <v>1695.22</v>
      </c>
      <c r="F26" s="21"/>
      <c r="G26" s="22"/>
      <c r="H26" s="16">
        <f t="shared" si="0"/>
        <v>0</v>
      </c>
      <c r="I26" s="14">
        <f t="shared" si="8"/>
        <v>6967.3600000000006</v>
      </c>
      <c r="J26" s="14">
        <f t="shared" si="9"/>
        <v>0</v>
      </c>
      <c r="K26" s="15">
        <f t="shared" si="10"/>
        <v>0</v>
      </c>
      <c r="L26" s="14">
        <f t="shared" si="4"/>
        <v>0</v>
      </c>
    </row>
    <row r="27" spans="1:12" ht="25.5" x14ac:dyDescent="0.2">
      <c r="A27" s="72" t="s">
        <v>94</v>
      </c>
      <c r="B27" s="74" t="s">
        <v>49</v>
      </c>
      <c r="C27" s="75" t="s">
        <v>21</v>
      </c>
      <c r="D27" s="51">
        <v>43.47</v>
      </c>
      <c r="E27" s="73">
        <v>122.85</v>
      </c>
      <c r="F27" s="21"/>
      <c r="G27" s="22"/>
      <c r="H27" s="16">
        <f t="shared" si="0"/>
        <v>0</v>
      </c>
      <c r="I27" s="14">
        <f t="shared" si="8"/>
        <v>5340.29</v>
      </c>
      <c r="J27" s="14">
        <f t="shared" si="9"/>
        <v>0</v>
      </c>
      <c r="K27" s="15">
        <f t="shared" si="10"/>
        <v>0</v>
      </c>
      <c r="L27" s="14">
        <f t="shared" si="4"/>
        <v>0</v>
      </c>
    </row>
    <row r="28" spans="1:12" s="11" customFormat="1" x14ac:dyDescent="0.2">
      <c r="A28" s="70" t="s">
        <v>95</v>
      </c>
      <c r="B28" s="5" t="s">
        <v>55</v>
      </c>
      <c r="C28" s="6"/>
      <c r="D28" s="7"/>
      <c r="E28" s="71"/>
      <c r="F28" s="18"/>
      <c r="G28" s="19"/>
      <c r="H28" s="10">
        <f t="shared" si="0"/>
        <v>0</v>
      </c>
      <c r="I28" s="9">
        <f t="shared" si="1"/>
        <v>0</v>
      </c>
      <c r="J28" s="9">
        <f t="shared" si="2"/>
        <v>0</v>
      </c>
      <c r="K28" s="20">
        <f t="shared" si="3"/>
        <v>0</v>
      </c>
      <c r="L28" s="9">
        <f t="shared" si="4"/>
        <v>0</v>
      </c>
    </row>
    <row r="29" spans="1:12" x14ac:dyDescent="0.2">
      <c r="A29" s="72" t="s">
        <v>96</v>
      </c>
      <c r="B29" s="74" t="s">
        <v>13</v>
      </c>
      <c r="C29" s="75" t="s">
        <v>20</v>
      </c>
      <c r="D29" s="51">
        <v>40.35</v>
      </c>
      <c r="E29" s="73">
        <v>202.03000000000003</v>
      </c>
      <c r="F29" s="21"/>
      <c r="G29" s="22"/>
      <c r="H29" s="16">
        <f t="shared" si="0"/>
        <v>0</v>
      </c>
      <c r="I29" s="14">
        <f t="shared" ref="I29:I36" si="11">ROUNDUP((D29*E29),2)</f>
        <v>8151.92</v>
      </c>
      <c r="J29" s="14">
        <f t="shared" ref="J29:J36" si="12">ROUNDUP((F29*D29),2)</f>
        <v>0</v>
      </c>
      <c r="K29" s="15">
        <f t="shared" ref="K29:K36" si="13">ROUNDUP((D29*G29),2)</f>
        <v>0</v>
      </c>
      <c r="L29" s="14">
        <f t="shared" si="4"/>
        <v>0</v>
      </c>
    </row>
    <row r="30" spans="1:12" ht="38.25" x14ac:dyDescent="0.2">
      <c r="A30" s="72" t="s">
        <v>97</v>
      </c>
      <c r="B30" s="74" t="s">
        <v>56</v>
      </c>
      <c r="C30" s="75" t="s">
        <v>21</v>
      </c>
      <c r="D30" s="51">
        <v>1934.52</v>
      </c>
      <c r="E30" s="73">
        <v>34.57</v>
      </c>
      <c r="F30" s="21"/>
      <c r="G30" s="22">
        <v>40.130000000000003</v>
      </c>
      <c r="H30" s="16">
        <f t="shared" si="0"/>
        <v>40.130000000000003</v>
      </c>
      <c r="I30" s="14">
        <f t="shared" si="11"/>
        <v>66876.36</v>
      </c>
      <c r="J30" s="14">
        <f t="shared" si="12"/>
        <v>0</v>
      </c>
      <c r="K30" s="15">
        <f t="shared" si="13"/>
        <v>77632.289999999994</v>
      </c>
      <c r="L30" s="14">
        <f t="shared" si="4"/>
        <v>77632.289999999994</v>
      </c>
    </row>
    <row r="31" spans="1:12" ht="38.25" x14ac:dyDescent="0.2">
      <c r="A31" s="72" t="s">
        <v>98</v>
      </c>
      <c r="B31" s="74" t="s">
        <v>57</v>
      </c>
      <c r="C31" s="75" t="s">
        <v>21</v>
      </c>
      <c r="D31" s="51">
        <v>2889.35</v>
      </c>
      <c r="E31" s="73">
        <v>55.080000000000005</v>
      </c>
      <c r="F31" s="21"/>
      <c r="G31" s="22"/>
      <c r="H31" s="16">
        <f t="shared" si="0"/>
        <v>0</v>
      </c>
      <c r="I31" s="14">
        <f t="shared" si="11"/>
        <v>159145.40000000002</v>
      </c>
      <c r="J31" s="14">
        <f t="shared" si="12"/>
        <v>0</v>
      </c>
      <c r="K31" s="15">
        <f t="shared" si="13"/>
        <v>0</v>
      </c>
      <c r="L31" s="14">
        <f t="shared" si="4"/>
        <v>0</v>
      </c>
    </row>
    <row r="32" spans="1:12" ht="38.25" x14ac:dyDescent="0.2">
      <c r="A32" s="72" t="s">
        <v>99</v>
      </c>
      <c r="B32" s="74" t="s">
        <v>58</v>
      </c>
      <c r="C32" s="75" t="s">
        <v>21</v>
      </c>
      <c r="D32" s="51">
        <v>3360.22</v>
      </c>
      <c r="E32" s="73">
        <v>91.88</v>
      </c>
      <c r="F32" s="21"/>
      <c r="G32" s="22"/>
      <c r="H32" s="16">
        <f t="shared" si="0"/>
        <v>0</v>
      </c>
      <c r="I32" s="14">
        <f t="shared" si="11"/>
        <v>308737.02</v>
      </c>
      <c r="J32" s="14">
        <f t="shared" si="12"/>
        <v>0</v>
      </c>
      <c r="K32" s="15">
        <f t="shared" si="13"/>
        <v>0</v>
      </c>
      <c r="L32" s="14">
        <f t="shared" si="4"/>
        <v>0</v>
      </c>
    </row>
    <row r="33" spans="1:12" ht="51" x14ac:dyDescent="0.2">
      <c r="A33" s="72" t="s">
        <v>100</v>
      </c>
      <c r="B33" s="74" t="s">
        <v>44</v>
      </c>
      <c r="C33" s="75" t="s">
        <v>20</v>
      </c>
      <c r="D33" s="51">
        <v>78.900000000000006</v>
      </c>
      <c r="E33" s="73">
        <v>354.88999999999993</v>
      </c>
      <c r="F33" s="21"/>
      <c r="G33" s="22"/>
      <c r="H33" s="16">
        <f t="shared" si="0"/>
        <v>0</v>
      </c>
      <c r="I33" s="14">
        <f t="shared" si="11"/>
        <v>28000.829999999998</v>
      </c>
      <c r="J33" s="14">
        <f t="shared" si="12"/>
        <v>0</v>
      </c>
      <c r="K33" s="15">
        <f t="shared" si="13"/>
        <v>0</v>
      </c>
      <c r="L33" s="14">
        <f t="shared" si="4"/>
        <v>0</v>
      </c>
    </row>
    <row r="34" spans="1:12" x14ac:dyDescent="0.2">
      <c r="A34" s="72" t="s">
        <v>101</v>
      </c>
      <c r="B34" s="74" t="s">
        <v>59</v>
      </c>
      <c r="C34" s="75" t="s">
        <v>62</v>
      </c>
      <c r="D34" s="51">
        <v>33.82</v>
      </c>
      <c r="E34" s="73">
        <v>38.500000000000007</v>
      </c>
      <c r="F34" s="21"/>
      <c r="G34" s="22"/>
      <c r="H34" s="16">
        <f t="shared" si="0"/>
        <v>0</v>
      </c>
      <c r="I34" s="14">
        <f t="shared" si="11"/>
        <v>1302.07</v>
      </c>
      <c r="J34" s="14">
        <f t="shared" si="12"/>
        <v>0</v>
      </c>
      <c r="K34" s="15">
        <f t="shared" si="13"/>
        <v>0</v>
      </c>
      <c r="L34" s="14">
        <f t="shared" si="4"/>
        <v>0</v>
      </c>
    </row>
    <row r="35" spans="1:12" ht="25.5" x14ac:dyDescent="0.2">
      <c r="A35" s="72" t="s">
        <v>102</v>
      </c>
      <c r="B35" s="74" t="s">
        <v>60</v>
      </c>
      <c r="C35" s="75" t="s">
        <v>62</v>
      </c>
      <c r="D35" s="51">
        <v>60.35</v>
      </c>
      <c r="E35" s="73">
        <v>85</v>
      </c>
      <c r="F35" s="21"/>
      <c r="G35" s="22"/>
      <c r="H35" s="16">
        <f t="shared" si="0"/>
        <v>0</v>
      </c>
      <c r="I35" s="14">
        <f t="shared" si="11"/>
        <v>5129.75</v>
      </c>
      <c r="J35" s="14">
        <f t="shared" si="12"/>
        <v>0</v>
      </c>
      <c r="K35" s="15">
        <f t="shared" si="13"/>
        <v>0</v>
      </c>
      <c r="L35" s="14">
        <f t="shared" si="4"/>
        <v>0</v>
      </c>
    </row>
    <row r="36" spans="1:12" ht="25.5" x14ac:dyDescent="0.2">
      <c r="A36" s="72" t="s">
        <v>103</v>
      </c>
      <c r="B36" s="74" t="s">
        <v>61</v>
      </c>
      <c r="C36" s="75" t="s">
        <v>62</v>
      </c>
      <c r="D36" s="51">
        <v>45.4</v>
      </c>
      <c r="E36" s="73">
        <v>85</v>
      </c>
      <c r="F36" s="21"/>
      <c r="G36" s="22"/>
      <c r="H36" s="16">
        <f t="shared" si="0"/>
        <v>0</v>
      </c>
      <c r="I36" s="14">
        <f t="shared" si="11"/>
        <v>3859</v>
      </c>
      <c r="J36" s="14">
        <f t="shared" si="12"/>
        <v>0</v>
      </c>
      <c r="K36" s="15">
        <f t="shared" si="13"/>
        <v>0</v>
      </c>
      <c r="L36" s="14">
        <f t="shared" si="4"/>
        <v>0</v>
      </c>
    </row>
    <row r="37" spans="1:12" s="11" customFormat="1" x14ac:dyDescent="0.2">
      <c r="A37" s="70" t="s">
        <v>104</v>
      </c>
      <c r="B37" s="5" t="s">
        <v>71</v>
      </c>
      <c r="C37" s="6"/>
      <c r="D37" s="7"/>
      <c r="E37" s="71"/>
      <c r="F37" s="18"/>
      <c r="G37" s="19"/>
      <c r="H37" s="10">
        <f t="shared" si="0"/>
        <v>0</v>
      </c>
      <c r="I37" s="9">
        <f t="shared" si="1"/>
        <v>0</v>
      </c>
      <c r="J37" s="9">
        <f t="shared" si="2"/>
        <v>0</v>
      </c>
      <c r="K37" s="20">
        <f t="shared" si="3"/>
        <v>0</v>
      </c>
      <c r="L37" s="9">
        <f t="shared" si="4"/>
        <v>0</v>
      </c>
    </row>
    <row r="38" spans="1:12" ht="51" x14ac:dyDescent="0.2">
      <c r="A38" s="72" t="s">
        <v>105</v>
      </c>
      <c r="B38" s="74" t="s">
        <v>72</v>
      </c>
      <c r="C38" s="75" t="s">
        <v>20</v>
      </c>
      <c r="D38" s="51">
        <v>70.61</v>
      </c>
      <c r="E38" s="73">
        <v>1055.18</v>
      </c>
      <c r="F38" s="21"/>
      <c r="G38" s="22"/>
      <c r="H38" s="16">
        <f t="shared" si="0"/>
        <v>0</v>
      </c>
      <c r="I38" s="14">
        <f t="shared" ref="I38:I44" si="14">ROUNDUP((D38*E38),2)</f>
        <v>74506.259999999995</v>
      </c>
      <c r="J38" s="14">
        <f t="shared" ref="J38:J44" si="15">ROUNDUP((F38*D38),2)</f>
        <v>0</v>
      </c>
      <c r="K38" s="15">
        <f t="shared" ref="K38:K44" si="16">ROUNDUP((D38*G38),2)</f>
        <v>0</v>
      </c>
      <c r="L38" s="14">
        <f t="shared" si="4"/>
        <v>0</v>
      </c>
    </row>
    <row r="39" spans="1:12" ht="38.25" x14ac:dyDescent="0.2">
      <c r="A39" s="72" t="s">
        <v>106</v>
      </c>
      <c r="B39" s="74" t="s">
        <v>549</v>
      </c>
      <c r="C39" s="75" t="s">
        <v>20</v>
      </c>
      <c r="D39" s="51">
        <v>4.08</v>
      </c>
      <c r="E39" s="73">
        <v>3632.9099999999985</v>
      </c>
      <c r="F39" s="21"/>
      <c r="G39" s="22"/>
      <c r="H39" s="16">
        <f t="shared" si="0"/>
        <v>0</v>
      </c>
      <c r="I39" s="14">
        <f t="shared" si="14"/>
        <v>14822.28</v>
      </c>
      <c r="J39" s="14">
        <f t="shared" si="15"/>
        <v>0</v>
      </c>
      <c r="K39" s="15">
        <f t="shared" si="16"/>
        <v>0</v>
      </c>
      <c r="L39" s="14">
        <f t="shared" si="4"/>
        <v>0</v>
      </c>
    </row>
    <row r="40" spans="1:12" ht="38.25" x14ac:dyDescent="0.2">
      <c r="A40" s="72" t="s">
        <v>107</v>
      </c>
      <c r="B40" s="74" t="s">
        <v>73</v>
      </c>
      <c r="C40" s="75" t="s">
        <v>20</v>
      </c>
      <c r="D40" s="51">
        <v>6.86</v>
      </c>
      <c r="E40" s="73">
        <v>1544.4700000000003</v>
      </c>
      <c r="F40" s="21"/>
      <c r="G40" s="22"/>
      <c r="H40" s="16">
        <f t="shared" si="0"/>
        <v>0</v>
      </c>
      <c r="I40" s="14">
        <f t="shared" si="14"/>
        <v>10595.07</v>
      </c>
      <c r="J40" s="14">
        <f t="shared" si="15"/>
        <v>0</v>
      </c>
      <c r="K40" s="15">
        <f t="shared" si="16"/>
        <v>0</v>
      </c>
      <c r="L40" s="14">
        <f t="shared" si="4"/>
        <v>0</v>
      </c>
    </row>
    <row r="41" spans="1:12" ht="25.5" x14ac:dyDescent="0.2">
      <c r="A41" s="72" t="s">
        <v>108</v>
      </c>
      <c r="B41" s="74" t="s">
        <v>74</v>
      </c>
      <c r="C41" s="75" t="s">
        <v>20</v>
      </c>
      <c r="D41" s="51">
        <v>37.24</v>
      </c>
      <c r="E41" s="73">
        <v>1092.01</v>
      </c>
      <c r="F41" s="21"/>
      <c r="G41" s="22"/>
      <c r="H41" s="16">
        <f t="shared" si="0"/>
        <v>0</v>
      </c>
      <c r="I41" s="14">
        <f t="shared" si="14"/>
        <v>40666.46</v>
      </c>
      <c r="J41" s="14">
        <f t="shared" si="15"/>
        <v>0</v>
      </c>
      <c r="K41" s="15">
        <f t="shared" si="16"/>
        <v>0</v>
      </c>
      <c r="L41" s="14">
        <f t="shared" si="4"/>
        <v>0</v>
      </c>
    </row>
    <row r="42" spans="1:12" ht="51" x14ac:dyDescent="0.2">
      <c r="A42" s="72" t="s">
        <v>109</v>
      </c>
      <c r="B42" s="74" t="s">
        <v>75</v>
      </c>
      <c r="C42" s="75" t="s">
        <v>20</v>
      </c>
      <c r="D42" s="51">
        <v>36.82</v>
      </c>
      <c r="E42" s="73">
        <v>2584.9</v>
      </c>
      <c r="F42" s="21"/>
      <c r="G42" s="22"/>
      <c r="H42" s="16">
        <f t="shared" si="0"/>
        <v>0</v>
      </c>
      <c r="I42" s="14">
        <f t="shared" si="14"/>
        <v>95176.01999999999</v>
      </c>
      <c r="J42" s="14">
        <f t="shared" si="15"/>
        <v>0</v>
      </c>
      <c r="K42" s="15">
        <f t="shared" si="16"/>
        <v>0</v>
      </c>
      <c r="L42" s="14">
        <f t="shared" si="4"/>
        <v>0</v>
      </c>
    </row>
    <row r="43" spans="1:12" ht="51" x14ac:dyDescent="0.2">
      <c r="A43" s="72" t="s">
        <v>110</v>
      </c>
      <c r="B43" s="74" t="s">
        <v>76</v>
      </c>
      <c r="C43" s="75" t="s">
        <v>20</v>
      </c>
      <c r="D43" s="51">
        <v>46.33</v>
      </c>
      <c r="E43" s="73">
        <v>1204.72</v>
      </c>
      <c r="F43" s="21"/>
      <c r="G43" s="22"/>
      <c r="H43" s="16">
        <f t="shared" si="0"/>
        <v>0</v>
      </c>
      <c r="I43" s="14">
        <f t="shared" si="14"/>
        <v>55814.68</v>
      </c>
      <c r="J43" s="14">
        <f t="shared" si="15"/>
        <v>0</v>
      </c>
      <c r="K43" s="15">
        <f t="shared" si="16"/>
        <v>0</v>
      </c>
      <c r="L43" s="14">
        <f t="shared" si="4"/>
        <v>0</v>
      </c>
    </row>
    <row r="44" spans="1:12" ht="51" x14ac:dyDescent="0.2">
      <c r="A44" s="72" t="s">
        <v>111</v>
      </c>
      <c r="B44" s="74" t="s">
        <v>77</v>
      </c>
      <c r="C44" s="75" t="s">
        <v>20</v>
      </c>
      <c r="D44" s="51">
        <v>90.44</v>
      </c>
      <c r="E44" s="73">
        <v>1232.1099999999999</v>
      </c>
      <c r="F44" s="21"/>
      <c r="G44" s="22"/>
      <c r="H44" s="16">
        <f t="shared" si="0"/>
        <v>0</v>
      </c>
      <c r="I44" s="14">
        <f t="shared" si="14"/>
        <v>111432.03</v>
      </c>
      <c r="J44" s="14">
        <f t="shared" si="15"/>
        <v>0</v>
      </c>
      <c r="K44" s="15">
        <f t="shared" si="16"/>
        <v>0</v>
      </c>
      <c r="L44" s="14">
        <f t="shared" si="4"/>
        <v>0</v>
      </c>
    </row>
    <row r="45" spans="1:12" s="11" customFormat="1" x14ac:dyDescent="0.2">
      <c r="A45" s="70" t="s">
        <v>112</v>
      </c>
      <c r="B45" s="5" t="s">
        <v>114</v>
      </c>
      <c r="C45" s="6"/>
      <c r="D45" s="7"/>
      <c r="E45" s="71"/>
      <c r="F45" s="18"/>
      <c r="G45" s="19"/>
      <c r="H45" s="10">
        <f t="shared" si="0"/>
        <v>0</v>
      </c>
      <c r="I45" s="9">
        <f t="shared" si="1"/>
        <v>0</v>
      </c>
      <c r="J45" s="9">
        <f t="shared" si="2"/>
        <v>0</v>
      </c>
      <c r="K45" s="20">
        <f t="shared" si="3"/>
        <v>0</v>
      </c>
      <c r="L45" s="9">
        <f t="shared" si="4"/>
        <v>0</v>
      </c>
    </row>
    <row r="46" spans="1:12" ht="25.5" x14ac:dyDescent="0.2">
      <c r="A46" s="72" t="s">
        <v>113</v>
      </c>
      <c r="B46" s="74" t="s">
        <v>115</v>
      </c>
      <c r="C46" s="75" t="s">
        <v>20</v>
      </c>
      <c r="D46" s="51">
        <v>40.35</v>
      </c>
      <c r="E46" s="73">
        <v>1204.72</v>
      </c>
      <c r="F46" s="21"/>
      <c r="G46" s="22"/>
      <c r="H46" s="16">
        <f t="shared" si="0"/>
        <v>0</v>
      </c>
      <c r="I46" s="14">
        <f t="shared" ref="I46:I54" si="17">ROUNDUP((D46*E46),2)</f>
        <v>48610.46</v>
      </c>
      <c r="J46" s="14">
        <f t="shared" ref="J46:J54" si="18">ROUNDUP((F46*D46),2)</f>
        <v>0</v>
      </c>
      <c r="K46" s="15">
        <f t="shared" ref="K46:K54" si="19">ROUNDUP((D46*G46),2)</f>
        <v>0</v>
      </c>
      <c r="L46" s="14">
        <f t="shared" si="4"/>
        <v>0</v>
      </c>
    </row>
    <row r="47" spans="1:12" ht="38.25" x14ac:dyDescent="0.2">
      <c r="A47" s="72" t="s">
        <v>124</v>
      </c>
      <c r="B47" s="74" t="s">
        <v>116</v>
      </c>
      <c r="C47" s="75" t="s">
        <v>20</v>
      </c>
      <c r="D47" s="51">
        <v>40.74</v>
      </c>
      <c r="E47" s="73">
        <v>1204.72</v>
      </c>
      <c r="F47" s="21"/>
      <c r="G47" s="22"/>
      <c r="H47" s="16">
        <f t="shared" si="0"/>
        <v>0</v>
      </c>
      <c r="I47" s="14">
        <f t="shared" si="17"/>
        <v>49080.3</v>
      </c>
      <c r="J47" s="14">
        <f t="shared" si="18"/>
        <v>0</v>
      </c>
      <c r="K47" s="15">
        <f t="shared" si="19"/>
        <v>0</v>
      </c>
      <c r="L47" s="14">
        <f t="shared" si="4"/>
        <v>0</v>
      </c>
    </row>
    <row r="48" spans="1:12" ht="38.25" x14ac:dyDescent="0.2">
      <c r="A48" s="72" t="s">
        <v>125</v>
      </c>
      <c r="B48" s="74" t="s">
        <v>117</v>
      </c>
      <c r="C48" s="75" t="s">
        <v>20</v>
      </c>
      <c r="D48" s="51">
        <v>44.76</v>
      </c>
      <c r="E48" s="73">
        <v>1204.72</v>
      </c>
      <c r="F48" s="21"/>
      <c r="G48" s="22"/>
      <c r="H48" s="16">
        <f t="shared" si="0"/>
        <v>0</v>
      </c>
      <c r="I48" s="14">
        <f t="shared" si="17"/>
        <v>53923.270000000004</v>
      </c>
      <c r="J48" s="14">
        <f t="shared" si="18"/>
        <v>0</v>
      </c>
      <c r="K48" s="15">
        <f t="shared" si="19"/>
        <v>0</v>
      </c>
      <c r="L48" s="14">
        <f t="shared" si="4"/>
        <v>0</v>
      </c>
    </row>
    <row r="49" spans="1:12" ht="25.5" x14ac:dyDescent="0.2">
      <c r="A49" s="72" t="s">
        <v>126</v>
      </c>
      <c r="B49" s="74" t="s">
        <v>118</v>
      </c>
      <c r="C49" s="75" t="s">
        <v>20</v>
      </c>
      <c r="D49" s="51">
        <v>42.76</v>
      </c>
      <c r="E49" s="73">
        <v>948.40000000000009</v>
      </c>
      <c r="F49" s="21"/>
      <c r="G49" s="22"/>
      <c r="H49" s="16">
        <f t="shared" si="0"/>
        <v>0</v>
      </c>
      <c r="I49" s="14">
        <f t="shared" si="17"/>
        <v>40553.590000000004</v>
      </c>
      <c r="J49" s="14">
        <f t="shared" si="18"/>
        <v>0</v>
      </c>
      <c r="K49" s="15">
        <f t="shared" si="19"/>
        <v>0</v>
      </c>
      <c r="L49" s="14">
        <f t="shared" si="4"/>
        <v>0</v>
      </c>
    </row>
    <row r="50" spans="1:12" ht="25.5" x14ac:dyDescent="0.2">
      <c r="A50" s="72" t="s">
        <v>127</v>
      </c>
      <c r="B50" s="74" t="s">
        <v>119</v>
      </c>
      <c r="C50" s="75" t="s">
        <v>20</v>
      </c>
      <c r="D50" s="51">
        <v>98.21</v>
      </c>
      <c r="E50" s="73">
        <v>91.4</v>
      </c>
      <c r="F50" s="21"/>
      <c r="G50" s="22"/>
      <c r="H50" s="16">
        <f t="shared" si="0"/>
        <v>0</v>
      </c>
      <c r="I50" s="14">
        <f t="shared" si="17"/>
        <v>8976.4</v>
      </c>
      <c r="J50" s="14">
        <f t="shared" si="18"/>
        <v>0</v>
      </c>
      <c r="K50" s="15">
        <f t="shared" si="19"/>
        <v>0</v>
      </c>
      <c r="L50" s="14">
        <f t="shared" si="4"/>
        <v>0</v>
      </c>
    </row>
    <row r="51" spans="1:12" ht="38.25" x14ac:dyDescent="0.2">
      <c r="A51" s="72" t="s">
        <v>128</v>
      </c>
      <c r="B51" s="74" t="s">
        <v>120</v>
      </c>
      <c r="C51" s="75" t="s">
        <v>20</v>
      </c>
      <c r="D51" s="51">
        <v>51.82</v>
      </c>
      <c r="E51" s="73">
        <v>82.32</v>
      </c>
      <c r="F51" s="21"/>
      <c r="G51" s="22"/>
      <c r="H51" s="16">
        <f t="shared" si="0"/>
        <v>0</v>
      </c>
      <c r="I51" s="14">
        <f t="shared" si="17"/>
        <v>4265.83</v>
      </c>
      <c r="J51" s="14">
        <f t="shared" si="18"/>
        <v>0</v>
      </c>
      <c r="K51" s="15">
        <f t="shared" si="19"/>
        <v>0</v>
      </c>
      <c r="L51" s="14">
        <f t="shared" si="4"/>
        <v>0</v>
      </c>
    </row>
    <row r="52" spans="1:12" x14ac:dyDescent="0.2">
      <c r="A52" s="72" t="s">
        <v>129</v>
      </c>
      <c r="B52" s="74" t="s">
        <v>121</v>
      </c>
      <c r="C52" s="75" t="s">
        <v>62</v>
      </c>
      <c r="D52" s="51">
        <v>95.55</v>
      </c>
      <c r="E52" s="73">
        <v>42.3</v>
      </c>
      <c r="F52" s="21"/>
      <c r="G52" s="22"/>
      <c r="H52" s="16">
        <f t="shared" si="0"/>
        <v>0</v>
      </c>
      <c r="I52" s="14">
        <f t="shared" si="17"/>
        <v>4041.7700000000004</v>
      </c>
      <c r="J52" s="14">
        <f t="shared" si="18"/>
        <v>0</v>
      </c>
      <c r="K52" s="15">
        <f t="shared" si="19"/>
        <v>0</v>
      </c>
      <c r="L52" s="14">
        <f t="shared" si="4"/>
        <v>0</v>
      </c>
    </row>
    <row r="53" spans="1:12" ht="25.5" x14ac:dyDescent="0.2">
      <c r="A53" s="72" t="s">
        <v>130</v>
      </c>
      <c r="B53" s="74" t="s">
        <v>122</v>
      </c>
      <c r="C53" s="75" t="s">
        <v>62</v>
      </c>
      <c r="D53" s="51">
        <v>37.79</v>
      </c>
      <c r="E53" s="73">
        <v>304</v>
      </c>
      <c r="F53" s="21"/>
      <c r="G53" s="22"/>
      <c r="H53" s="16">
        <f t="shared" si="0"/>
        <v>0</v>
      </c>
      <c r="I53" s="14">
        <f t="shared" si="17"/>
        <v>11488.16</v>
      </c>
      <c r="J53" s="14">
        <f t="shared" si="18"/>
        <v>0</v>
      </c>
      <c r="K53" s="15">
        <f t="shared" si="19"/>
        <v>0</v>
      </c>
      <c r="L53" s="14">
        <f t="shared" si="4"/>
        <v>0</v>
      </c>
    </row>
    <row r="54" spans="1:12" ht="25.5" x14ac:dyDescent="0.2">
      <c r="A54" s="72" t="s">
        <v>131</v>
      </c>
      <c r="B54" s="74" t="s">
        <v>123</v>
      </c>
      <c r="C54" s="75" t="s">
        <v>20</v>
      </c>
      <c r="D54" s="51">
        <v>81.349999999999994</v>
      </c>
      <c r="E54" s="73">
        <v>906.30000000000007</v>
      </c>
      <c r="F54" s="21"/>
      <c r="G54" s="22"/>
      <c r="H54" s="16">
        <f t="shared" si="0"/>
        <v>0</v>
      </c>
      <c r="I54" s="14">
        <f t="shared" si="17"/>
        <v>73727.509999999995</v>
      </c>
      <c r="J54" s="14">
        <f t="shared" si="18"/>
        <v>0</v>
      </c>
      <c r="K54" s="15">
        <f t="shared" si="19"/>
        <v>0</v>
      </c>
      <c r="L54" s="14">
        <f t="shared" si="4"/>
        <v>0</v>
      </c>
    </row>
    <row r="55" spans="1:12" s="11" customFormat="1" x14ac:dyDescent="0.2">
      <c r="A55" s="70" t="s">
        <v>132</v>
      </c>
      <c r="B55" s="5" t="s">
        <v>12</v>
      </c>
      <c r="C55" s="6"/>
      <c r="D55" s="7"/>
      <c r="E55" s="71"/>
      <c r="F55" s="18"/>
      <c r="G55" s="19"/>
      <c r="H55" s="10">
        <f t="shared" ref="H55:H86" si="20">G55+F55</f>
        <v>0</v>
      </c>
      <c r="I55" s="9">
        <f t="shared" ref="I55:I78" si="21">D55*E55</f>
        <v>0</v>
      </c>
      <c r="J55" s="9">
        <f t="shared" ref="J55:J78" si="22">F55*D55</f>
        <v>0</v>
      </c>
      <c r="K55" s="20">
        <f t="shared" ref="K55:K78" si="23">D55*G55</f>
        <v>0</v>
      </c>
      <c r="L55" s="9">
        <f t="shared" ref="L55:L86" si="24">K55+J55</f>
        <v>0</v>
      </c>
    </row>
    <row r="56" spans="1:12" ht="25.5" x14ac:dyDescent="0.2">
      <c r="A56" s="72" t="s">
        <v>140</v>
      </c>
      <c r="B56" s="74" t="s">
        <v>133</v>
      </c>
      <c r="C56" s="75" t="s">
        <v>20</v>
      </c>
      <c r="D56" s="51">
        <v>172.06</v>
      </c>
      <c r="E56" s="73">
        <v>1544.4700000000003</v>
      </c>
      <c r="F56" s="21"/>
      <c r="G56" s="22"/>
      <c r="H56" s="16">
        <f t="shared" si="20"/>
        <v>0</v>
      </c>
      <c r="I56" s="14">
        <f t="shared" ref="I56:I62" si="25">ROUNDUP((D56*E56),2)</f>
        <v>265741.51</v>
      </c>
      <c r="J56" s="14">
        <f t="shared" ref="J56:J62" si="26">ROUNDUP((F56*D56),2)</f>
        <v>0</v>
      </c>
      <c r="K56" s="15">
        <f t="shared" ref="K56:K62" si="27">ROUNDUP((D56*G56),2)</f>
        <v>0</v>
      </c>
      <c r="L56" s="14">
        <f t="shared" si="24"/>
        <v>0</v>
      </c>
    </row>
    <row r="57" spans="1:12" ht="25.5" x14ac:dyDescent="0.2">
      <c r="A57" s="72" t="s">
        <v>141</v>
      </c>
      <c r="B57" s="74" t="s">
        <v>134</v>
      </c>
      <c r="C57" s="75" t="s">
        <v>20</v>
      </c>
      <c r="D57" s="51">
        <v>37.92</v>
      </c>
      <c r="E57" s="73">
        <v>1544.4700000000003</v>
      </c>
      <c r="F57" s="21"/>
      <c r="G57" s="22"/>
      <c r="H57" s="16">
        <f t="shared" si="20"/>
        <v>0</v>
      </c>
      <c r="I57" s="14">
        <f t="shared" si="25"/>
        <v>58566.310000000005</v>
      </c>
      <c r="J57" s="14">
        <f t="shared" si="26"/>
        <v>0</v>
      </c>
      <c r="K57" s="15">
        <f t="shared" si="27"/>
        <v>0</v>
      </c>
      <c r="L57" s="14">
        <f t="shared" si="24"/>
        <v>0</v>
      </c>
    </row>
    <row r="58" spans="1:12" ht="51" x14ac:dyDescent="0.2">
      <c r="A58" s="72" t="s">
        <v>142</v>
      </c>
      <c r="B58" s="74" t="s">
        <v>135</v>
      </c>
      <c r="C58" s="75" t="s">
        <v>20</v>
      </c>
      <c r="D58" s="51">
        <v>18.47</v>
      </c>
      <c r="E58" s="73">
        <v>1508.14</v>
      </c>
      <c r="F58" s="21"/>
      <c r="G58" s="22"/>
      <c r="H58" s="16">
        <f t="shared" si="20"/>
        <v>0</v>
      </c>
      <c r="I58" s="14">
        <f t="shared" si="25"/>
        <v>27855.35</v>
      </c>
      <c r="J58" s="14">
        <f t="shared" si="26"/>
        <v>0</v>
      </c>
      <c r="K58" s="15">
        <f t="shared" si="27"/>
        <v>0</v>
      </c>
      <c r="L58" s="14">
        <f t="shared" si="24"/>
        <v>0</v>
      </c>
    </row>
    <row r="59" spans="1:12" ht="38.25" x14ac:dyDescent="0.2">
      <c r="A59" s="72" t="s">
        <v>143</v>
      </c>
      <c r="B59" s="74" t="s">
        <v>136</v>
      </c>
      <c r="C59" s="75" t="s">
        <v>20</v>
      </c>
      <c r="D59" s="51">
        <v>16.73</v>
      </c>
      <c r="E59" s="73">
        <v>1508.14</v>
      </c>
      <c r="F59" s="21"/>
      <c r="G59" s="22"/>
      <c r="H59" s="16">
        <f t="shared" si="20"/>
        <v>0</v>
      </c>
      <c r="I59" s="14">
        <f t="shared" si="25"/>
        <v>25231.19</v>
      </c>
      <c r="J59" s="14">
        <f t="shared" si="26"/>
        <v>0</v>
      </c>
      <c r="K59" s="15">
        <f t="shared" si="27"/>
        <v>0</v>
      </c>
      <c r="L59" s="14">
        <f t="shared" si="24"/>
        <v>0</v>
      </c>
    </row>
    <row r="60" spans="1:12" ht="38.25" x14ac:dyDescent="0.2">
      <c r="A60" s="72" t="s">
        <v>144</v>
      </c>
      <c r="B60" s="74" t="s">
        <v>137</v>
      </c>
      <c r="C60" s="75" t="s">
        <v>20</v>
      </c>
      <c r="D60" s="51">
        <v>59.52</v>
      </c>
      <c r="E60" s="73">
        <v>1525.02</v>
      </c>
      <c r="F60" s="21"/>
      <c r="G60" s="22"/>
      <c r="H60" s="16">
        <f t="shared" si="20"/>
        <v>0</v>
      </c>
      <c r="I60" s="14">
        <f t="shared" si="25"/>
        <v>90769.2</v>
      </c>
      <c r="J60" s="14">
        <f t="shared" si="26"/>
        <v>0</v>
      </c>
      <c r="K60" s="15">
        <f t="shared" si="27"/>
        <v>0</v>
      </c>
      <c r="L60" s="14">
        <f t="shared" si="24"/>
        <v>0</v>
      </c>
    </row>
    <row r="61" spans="1:12" ht="25.5" x14ac:dyDescent="0.2">
      <c r="A61" s="72" t="s">
        <v>145</v>
      </c>
      <c r="B61" s="74" t="s">
        <v>138</v>
      </c>
      <c r="C61" s="75" t="s">
        <v>62</v>
      </c>
      <c r="D61" s="51">
        <v>73.569999999999993</v>
      </c>
      <c r="E61" s="73">
        <v>133</v>
      </c>
      <c r="F61" s="21"/>
      <c r="G61" s="22"/>
      <c r="H61" s="16">
        <f t="shared" si="20"/>
        <v>0</v>
      </c>
      <c r="I61" s="14">
        <f t="shared" si="25"/>
        <v>9784.81</v>
      </c>
      <c r="J61" s="14">
        <f t="shared" si="26"/>
        <v>0</v>
      </c>
      <c r="K61" s="15">
        <f t="shared" si="27"/>
        <v>0</v>
      </c>
      <c r="L61" s="14">
        <f t="shared" si="24"/>
        <v>0</v>
      </c>
    </row>
    <row r="62" spans="1:12" ht="25.5" x14ac:dyDescent="0.2">
      <c r="A62" s="72" t="s">
        <v>146</v>
      </c>
      <c r="B62" s="74" t="s">
        <v>139</v>
      </c>
      <c r="C62" s="75" t="s">
        <v>62</v>
      </c>
      <c r="D62" s="51">
        <v>108.38</v>
      </c>
      <c r="E62" s="73">
        <v>29.4</v>
      </c>
      <c r="F62" s="21"/>
      <c r="G62" s="22"/>
      <c r="H62" s="16">
        <f t="shared" si="20"/>
        <v>0</v>
      </c>
      <c r="I62" s="14">
        <f t="shared" si="25"/>
        <v>3186.38</v>
      </c>
      <c r="J62" s="14">
        <f t="shared" si="26"/>
        <v>0</v>
      </c>
      <c r="K62" s="15">
        <f t="shared" si="27"/>
        <v>0</v>
      </c>
      <c r="L62" s="14">
        <f t="shared" si="24"/>
        <v>0</v>
      </c>
    </row>
    <row r="63" spans="1:12" s="11" customFormat="1" x14ac:dyDescent="0.2">
      <c r="A63" s="70" t="s">
        <v>148</v>
      </c>
      <c r="B63" s="5" t="s">
        <v>147</v>
      </c>
      <c r="C63" s="6"/>
      <c r="D63" s="7"/>
      <c r="E63" s="71"/>
      <c r="F63" s="18"/>
      <c r="G63" s="19"/>
      <c r="H63" s="10">
        <f t="shared" si="20"/>
        <v>0</v>
      </c>
      <c r="I63" s="9">
        <f t="shared" si="21"/>
        <v>0</v>
      </c>
      <c r="J63" s="9">
        <f t="shared" si="22"/>
        <v>0</v>
      </c>
      <c r="K63" s="20">
        <f t="shared" si="23"/>
        <v>0</v>
      </c>
      <c r="L63" s="9">
        <f t="shared" si="24"/>
        <v>0</v>
      </c>
    </row>
    <row r="64" spans="1:12" ht="51" x14ac:dyDescent="0.2">
      <c r="A64" s="72" t="s">
        <v>149</v>
      </c>
      <c r="B64" s="74" t="s">
        <v>158</v>
      </c>
      <c r="C64" s="75" t="s">
        <v>169</v>
      </c>
      <c r="D64" s="51">
        <v>815.34</v>
      </c>
      <c r="E64" s="73">
        <v>4</v>
      </c>
      <c r="F64" s="21"/>
      <c r="G64" s="22"/>
      <c r="H64" s="16">
        <f t="shared" si="20"/>
        <v>0</v>
      </c>
      <c r="I64" s="14">
        <f t="shared" ref="I64:I74" si="28">ROUNDUP((D64*E64),2)</f>
        <v>3261.36</v>
      </c>
      <c r="J64" s="14">
        <f t="shared" ref="J64:J74" si="29">ROUNDUP((F64*D64),2)</f>
        <v>0</v>
      </c>
      <c r="K64" s="15">
        <f t="shared" ref="K64:K74" si="30">ROUNDUP((D64*G64),2)</f>
        <v>0</v>
      </c>
      <c r="L64" s="14">
        <f t="shared" si="24"/>
        <v>0</v>
      </c>
    </row>
    <row r="65" spans="1:12" ht="51" x14ac:dyDescent="0.2">
      <c r="A65" s="72" t="s">
        <v>150</v>
      </c>
      <c r="B65" s="74" t="s">
        <v>159</v>
      </c>
      <c r="C65" s="75" t="s">
        <v>169</v>
      </c>
      <c r="D65" s="51">
        <v>861.47</v>
      </c>
      <c r="E65" s="73">
        <v>6</v>
      </c>
      <c r="F65" s="21"/>
      <c r="G65" s="22"/>
      <c r="H65" s="16">
        <f t="shared" si="20"/>
        <v>0</v>
      </c>
      <c r="I65" s="14">
        <f t="shared" si="28"/>
        <v>5168.82</v>
      </c>
      <c r="J65" s="14">
        <f t="shared" si="29"/>
        <v>0</v>
      </c>
      <c r="K65" s="15">
        <f t="shared" si="30"/>
        <v>0</v>
      </c>
      <c r="L65" s="14">
        <f t="shared" si="24"/>
        <v>0</v>
      </c>
    </row>
    <row r="66" spans="1:12" ht="51" x14ac:dyDescent="0.2">
      <c r="A66" s="72" t="s">
        <v>151</v>
      </c>
      <c r="B66" s="74" t="s">
        <v>160</v>
      </c>
      <c r="C66" s="75" t="s">
        <v>169</v>
      </c>
      <c r="D66" s="51">
        <v>920.58</v>
      </c>
      <c r="E66" s="73">
        <v>23</v>
      </c>
      <c r="F66" s="21"/>
      <c r="G66" s="22"/>
      <c r="H66" s="16">
        <f t="shared" si="20"/>
        <v>0</v>
      </c>
      <c r="I66" s="14">
        <f t="shared" si="28"/>
        <v>21173.34</v>
      </c>
      <c r="J66" s="14">
        <f t="shared" si="29"/>
        <v>0</v>
      </c>
      <c r="K66" s="15">
        <f t="shared" si="30"/>
        <v>0</v>
      </c>
      <c r="L66" s="14">
        <f t="shared" si="24"/>
        <v>0</v>
      </c>
    </row>
    <row r="67" spans="1:12" ht="25.5" x14ac:dyDescent="0.2">
      <c r="A67" s="72" t="s">
        <v>152</v>
      </c>
      <c r="B67" s="74" t="s">
        <v>161</v>
      </c>
      <c r="C67" s="75" t="s">
        <v>20</v>
      </c>
      <c r="D67" s="51">
        <v>986.97</v>
      </c>
      <c r="E67" s="73">
        <v>1.8</v>
      </c>
      <c r="F67" s="21"/>
      <c r="G67" s="22"/>
      <c r="H67" s="16">
        <f t="shared" si="20"/>
        <v>0</v>
      </c>
      <c r="I67" s="14">
        <f t="shared" si="28"/>
        <v>1776.55</v>
      </c>
      <c r="J67" s="14">
        <f t="shared" si="29"/>
        <v>0</v>
      </c>
      <c r="K67" s="15">
        <f t="shared" si="30"/>
        <v>0</v>
      </c>
      <c r="L67" s="14">
        <f t="shared" si="24"/>
        <v>0</v>
      </c>
    </row>
    <row r="68" spans="1:12" ht="25.5" x14ac:dyDescent="0.2">
      <c r="A68" s="72" t="s">
        <v>153</v>
      </c>
      <c r="B68" s="74" t="s">
        <v>162</v>
      </c>
      <c r="C68" s="75" t="s">
        <v>20</v>
      </c>
      <c r="D68" s="51">
        <v>877.55</v>
      </c>
      <c r="E68" s="73">
        <v>9</v>
      </c>
      <c r="F68" s="21"/>
      <c r="G68" s="22"/>
      <c r="H68" s="16">
        <f t="shared" si="20"/>
        <v>0</v>
      </c>
      <c r="I68" s="14">
        <f t="shared" si="28"/>
        <v>7897.95</v>
      </c>
      <c r="J68" s="14">
        <f t="shared" si="29"/>
        <v>0</v>
      </c>
      <c r="K68" s="15">
        <f t="shared" si="30"/>
        <v>0</v>
      </c>
      <c r="L68" s="14">
        <f t="shared" si="24"/>
        <v>0</v>
      </c>
    </row>
    <row r="69" spans="1:12" x14ac:dyDescent="0.2">
      <c r="A69" s="72" t="s">
        <v>154</v>
      </c>
      <c r="B69" s="74" t="s">
        <v>163</v>
      </c>
      <c r="C69" s="75" t="s">
        <v>20</v>
      </c>
      <c r="D69" s="51">
        <v>379.68</v>
      </c>
      <c r="E69" s="73">
        <v>2.2000000000000002</v>
      </c>
      <c r="F69" s="21"/>
      <c r="G69" s="22"/>
      <c r="H69" s="16">
        <f t="shared" si="20"/>
        <v>0</v>
      </c>
      <c r="I69" s="14">
        <f t="shared" si="28"/>
        <v>835.3</v>
      </c>
      <c r="J69" s="14">
        <f t="shared" si="29"/>
        <v>0</v>
      </c>
      <c r="K69" s="15">
        <f t="shared" si="30"/>
        <v>0</v>
      </c>
      <c r="L69" s="14">
        <f t="shared" si="24"/>
        <v>0</v>
      </c>
    </row>
    <row r="70" spans="1:12" ht="51" x14ac:dyDescent="0.2">
      <c r="A70" s="72" t="s">
        <v>155</v>
      </c>
      <c r="B70" s="74" t="s">
        <v>164</v>
      </c>
      <c r="C70" s="75" t="s">
        <v>169</v>
      </c>
      <c r="D70" s="51">
        <v>376.74</v>
      </c>
      <c r="E70" s="73">
        <v>50</v>
      </c>
      <c r="F70" s="21"/>
      <c r="G70" s="22"/>
      <c r="H70" s="16">
        <f t="shared" si="20"/>
        <v>0</v>
      </c>
      <c r="I70" s="14">
        <f t="shared" si="28"/>
        <v>18837</v>
      </c>
      <c r="J70" s="14">
        <f t="shared" si="29"/>
        <v>0</v>
      </c>
      <c r="K70" s="15">
        <f t="shared" si="30"/>
        <v>0</v>
      </c>
      <c r="L70" s="14">
        <f t="shared" si="24"/>
        <v>0</v>
      </c>
    </row>
    <row r="71" spans="1:12" ht="25.5" x14ac:dyDescent="0.2">
      <c r="A71" s="72" t="s">
        <v>156</v>
      </c>
      <c r="B71" s="74" t="s">
        <v>165</v>
      </c>
      <c r="C71" s="75" t="s">
        <v>20</v>
      </c>
      <c r="D71" s="51">
        <v>633.52</v>
      </c>
      <c r="E71" s="73">
        <v>30.48</v>
      </c>
      <c r="F71" s="21"/>
      <c r="G71" s="22"/>
      <c r="H71" s="16">
        <f t="shared" si="20"/>
        <v>0</v>
      </c>
      <c r="I71" s="14">
        <f t="shared" si="28"/>
        <v>19309.689999999999</v>
      </c>
      <c r="J71" s="14">
        <f t="shared" si="29"/>
        <v>0</v>
      </c>
      <c r="K71" s="15">
        <f t="shared" si="30"/>
        <v>0</v>
      </c>
      <c r="L71" s="14">
        <f t="shared" si="24"/>
        <v>0</v>
      </c>
    </row>
    <row r="72" spans="1:12" ht="38.25" x14ac:dyDescent="0.2">
      <c r="A72" s="72" t="s">
        <v>157</v>
      </c>
      <c r="B72" s="74" t="s">
        <v>166</v>
      </c>
      <c r="C72" s="75" t="s">
        <v>20</v>
      </c>
      <c r="D72" s="51">
        <v>665.74</v>
      </c>
      <c r="E72" s="73">
        <v>11.219999999999999</v>
      </c>
      <c r="F72" s="21"/>
      <c r="G72" s="22"/>
      <c r="H72" s="16">
        <f t="shared" si="20"/>
        <v>0</v>
      </c>
      <c r="I72" s="14">
        <f t="shared" si="28"/>
        <v>7469.6100000000006</v>
      </c>
      <c r="J72" s="14">
        <f t="shared" si="29"/>
        <v>0</v>
      </c>
      <c r="K72" s="15">
        <f t="shared" si="30"/>
        <v>0</v>
      </c>
      <c r="L72" s="14">
        <f t="shared" si="24"/>
        <v>0</v>
      </c>
    </row>
    <row r="73" spans="1:12" s="23" customFormat="1" x14ac:dyDescent="0.2">
      <c r="A73" s="72" t="s">
        <v>170</v>
      </c>
      <c r="B73" s="74" t="s">
        <v>167</v>
      </c>
      <c r="C73" s="75" t="s">
        <v>169</v>
      </c>
      <c r="D73" s="51">
        <v>32.14</v>
      </c>
      <c r="E73" s="73">
        <v>4</v>
      </c>
      <c r="F73" s="21"/>
      <c r="G73" s="22"/>
      <c r="H73" s="16">
        <f t="shared" si="20"/>
        <v>0</v>
      </c>
      <c r="I73" s="14">
        <f t="shared" si="28"/>
        <v>128.56</v>
      </c>
      <c r="J73" s="14">
        <f t="shared" si="29"/>
        <v>0</v>
      </c>
      <c r="K73" s="15">
        <f t="shared" si="30"/>
        <v>0</v>
      </c>
      <c r="L73" s="14">
        <f t="shared" si="24"/>
        <v>0</v>
      </c>
    </row>
    <row r="74" spans="1:12" x14ac:dyDescent="0.2">
      <c r="A74" s="72" t="s">
        <v>171</v>
      </c>
      <c r="B74" s="74" t="s">
        <v>168</v>
      </c>
      <c r="C74" s="75" t="s">
        <v>62</v>
      </c>
      <c r="D74" s="51">
        <v>136.77000000000001</v>
      </c>
      <c r="E74" s="73">
        <v>5.48</v>
      </c>
      <c r="F74" s="21"/>
      <c r="G74" s="22"/>
      <c r="H74" s="16">
        <f t="shared" si="20"/>
        <v>0</v>
      </c>
      <c r="I74" s="14">
        <f t="shared" si="28"/>
        <v>749.5</v>
      </c>
      <c r="J74" s="14">
        <f t="shared" si="29"/>
        <v>0</v>
      </c>
      <c r="K74" s="15">
        <f t="shared" si="30"/>
        <v>0</v>
      </c>
      <c r="L74" s="14">
        <f t="shared" si="24"/>
        <v>0</v>
      </c>
    </row>
    <row r="75" spans="1:12" s="23" customFormat="1" x14ac:dyDescent="0.2">
      <c r="A75" s="78"/>
      <c r="B75" s="24" t="s">
        <v>173</v>
      </c>
      <c r="C75" s="25"/>
      <c r="D75" s="26"/>
      <c r="E75" s="79"/>
      <c r="F75" s="27"/>
      <c r="G75" s="28"/>
      <c r="H75" s="29">
        <f t="shared" si="20"/>
        <v>0</v>
      </c>
      <c r="I75" s="30">
        <f t="shared" si="21"/>
        <v>0</v>
      </c>
      <c r="J75" s="30">
        <f t="shared" si="22"/>
        <v>0</v>
      </c>
      <c r="K75" s="31">
        <f t="shared" si="23"/>
        <v>0</v>
      </c>
      <c r="L75" s="30">
        <f t="shared" si="24"/>
        <v>0</v>
      </c>
    </row>
    <row r="76" spans="1:12" ht="25.5" x14ac:dyDescent="0.2">
      <c r="A76" s="72" t="s">
        <v>176</v>
      </c>
      <c r="B76" s="74" t="s">
        <v>174</v>
      </c>
      <c r="C76" s="13" t="s">
        <v>20</v>
      </c>
      <c r="D76" s="51">
        <v>524.37</v>
      </c>
      <c r="E76" s="73">
        <v>4.5599999999999996</v>
      </c>
      <c r="F76" s="21"/>
      <c r="G76" s="22"/>
      <c r="H76" s="16">
        <f t="shared" si="20"/>
        <v>0</v>
      </c>
      <c r="I76" s="14">
        <f t="shared" ref="I76:I77" si="31">ROUNDUP((D76*E76),2)</f>
        <v>2391.13</v>
      </c>
      <c r="J76" s="14">
        <f t="shared" ref="J76:J77" si="32">ROUNDUP((F76*D76),2)</f>
        <v>0</v>
      </c>
      <c r="K76" s="15">
        <f t="shared" ref="K76:K77" si="33">ROUNDUP((D76*G76),2)</f>
        <v>0</v>
      </c>
      <c r="L76" s="14">
        <f t="shared" si="24"/>
        <v>0</v>
      </c>
    </row>
    <row r="77" spans="1:12" ht="25.5" x14ac:dyDescent="0.2">
      <c r="A77" s="72" t="s">
        <v>177</v>
      </c>
      <c r="B77" s="74" t="s">
        <v>175</v>
      </c>
      <c r="C77" s="13" t="s">
        <v>20</v>
      </c>
      <c r="D77" s="51">
        <v>477.94</v>
      </c>
      <c r="E77" s="73">
        <v>1.28</v>
      </c>
      <c r="F77" s="21"/>
      <c r="G77" s="22"/>
      <c r="H77" s="16">
        <f t="shared" si="20"/>
        <v>0</v>
      </c>
      <c r="I77" s="14">
        <f t="shared" si="31"/>
        <v>611.77</v>
      </c>
      <c r="J77" s="14">
        <f t="shared" si="32"/>
        <v>0</v>
      </c>
      <c r="K77" s="15">
        <f t="shared" si="33"/>
        <v>0</v>
      </c>
      <c r="L77" s="14">
        <f t="shared" si="24"/>
        <v>0</v>
      </c>
    </row>
    <row r="78" spans="1:12" s="11" customFormat="1" x14ac:dyDescent="0.2">
      <c r="A78" s="70" t="s">
        <v>172</v>
      </c>
      <c r="B78" s="5" t="s">
        <v>178</v>
      </c>
      <c r="C78" s="6"/>
      <c r="D78" s="7"/>
      <c r="E78" s="71"/>
      <c r="F78" s="18"/>
      <c r="G78" s="19"/>
      <c r="H78" s="10">
        <f t="shared" si="20"/>
        <v>0</v>
      </c>
      <c r="I78" s="9">
        <f t="shared" si="21"/>
        <v>0</v>
      </c>
      <c r="J78" s="9">
        <f t="shared" si="22"/>
        <v>0</v>
      </c>
      <c r="K78" s="20">
        <f t="shared" si="23"/>
        <v>0</v>
      </c>
      <c r="L78" s="9">
        <f t="shared" si="24"/>
        <v>0</v>
      </c>
    </row>
    <row r="79" spans="1:12" x14ac:dyDescent="0.2">
      <c r="A79" s="72" t="s">
        <v>187</v>
      </c>
      <c r="B79" s="74" t="s">
        <v>179</v>
      </c>
      <c r="C79" s="75" t="s">
        <v>20</v>
      </c>
      <c r="D79" s="51">
        <v>164.11</v>
      </c>
      <c r="E79" s="73">
        <v>5.95</v>
      </c>
      <c r="F79" s="21"/>
      <c r="G79" s="22"/>
      <c r="H79" s="16">
        <f t="shared" si="20"/>
        <v>0</v>
      </c>
      <c r="I79" s="14">
        <f t="shared" ref="I79:I86" si="34">ROUNDUP((D79*E79),2)</f>
        <v>976.46</v>
      </c>
      <c r="J79" s="14">
        <f t="shared" ref="J79:J86" si="35">ROUNDUP((F79*D79),2)</f>
        <v>0</v>
      </c>
      <c r="K79" s="15">
        <f t="shared" ref="K79:K86" si="36">ROUNDUP((D79*G79),2)</f>
        <v>0</v>
      </c>
      <c r="L79" s="14">
        <f t="shared" si="24"/>
        <v>0</v>
      </c>
    </row>
    <row r="80" spans="1:12" x14ac:dyDescent="0.2">
      <c r="A80" s="72" t="s">
        <v>188</v>
      </c>
      <c r="B80" s="74" t="s">
        <v>180</v>
      </c>
      <c r="C80" s="75" t="s">
        <v>20</v>
      </c>
      <c r="D80" s="51">
        <v>622.41</v>
      </c>
      <c r="E80" s="73">
        <v>2</v>
      </c>
      <c r="F80" s="21"/>
      <c r="G80" s="22"/>
      <c r="H80" s="16">
        <f t="shared" si="20"/>
        <v>0</v>
      </c>
      <c r="I80" s="14">
        <f t="shared" si="34"/>
        <v>1244.82</v>
      </c>
      <c r="J80" s="14">
        <f t="shared" si="35"/>
        <v>0</v>
      </c>
      <c r="K80" s="15">
        <f t="shared" si="36"/>
        <v>0</v>
      </c>
      <c r="L80" s="14">
        <f t="shared" si="24"/>
        <v>0</v>
      </c>
    </row>
    <row r="81" spans="1:12" x14ac:dyDescent="0.2">
      <c r="A81" s="72" t="s">
        <v>189</v>
      </c>
      <c r="B81" s="74" t="s">
        <v>181</v>
      </c>
      <c r="C81" s="75" t="s">
        <v>62</v>
      </c>
      <c r="D81" s="51">
        <v>387.99999999999966</v>
      </c>
      <c r="E81" s="73">
        <v>18</v>
      </c>
      <c r="F81" s="21"/>
      <c r="G81" s="22"/>
      <c r="H81" s="16">
        <f t="shared" si="20"/>
        <v>0</v>
      </c>
      <c r="I81" s="14">
        <f t="shared" si="34"/>
        <v>6984</v>
      </c>
      <c r="J81" s="14">
        <f t="shared" si="35"/>
        <v>0</v>
      </c>
      <c r="K81" s="15">
        <f t="shared" si="36"/>
        <v>0</v>
      </c>
      <c r="L81" s="14">
        <f t="shared" si="24"/>
        <v>0</v>
      </c>
    </row>
    <row r="82" spans="1:12" x14ac:dyDescent="0.2">
      <c r="A82" s="72" t="s">
        <v>190</v>
      </c>
      <c r="B82" s="74" t="s">
        <v>182</v>
      </c>
      <c r="C82" s="75" t="s">
        <v>62</v>
      </c>
      <c r="D82" s="51">
        <v>335.81</v>
      </c>
      <c r="E82" s="73">
        <v>36</v>
      </c>
      <c r="F82" s="21"/>
      <c r="G82" s="22"/>
      <c r="H82" s="16">
        <f t="shared" si="20"/>
        <v>0</v>
      </c>
      <c r="I82" s="14">
        <f t="shared" si="34"/>
        <v>12089.16</v>
      </c>
      <c r="J82" s="14">
        <f t="shared" si="35"/>
        <v>0</v>
      </c>
      <c r="K82" s="15">
        <f t="shared" si="36"/>
        <v>0</v>
      </c>
      <c r="L82" s="14">
        <f t="shared" si="24"/>
        <v>0</v>
      </c>
    </row>
    <row r="83" spans="1:12" x14ac:dyDescent="0.2">
      <c r="A83" s="72" t="s">
        <v>191</v>
      </c>
      <c r="B83" s="74" t="s">
        <v>183</v>
      </c>
      <c r="C83" s="75" t="s">
        <v>20</v>
      </c>
      <c r="D83" s="51">
        <v>916.76</v>
      </c>
      <c r="E83" s="73">
        <v>3</v>
      </c>
      <c r="F83" s="21"/>
      <c r="G83" s="22"/>
      <c r="H83" s="16">
        <f t="shared" si="20"/>
        <v>0</v>
      </c>
      <c r="I83" s="14">
        <f t="shared" si="34"/>
        <v>2750.28</v>
      </c>
      <c r="J83" s="14">
        <f t="shared" si="35"/>
        <v>0</v>
      </c>
      <c r="K83" s="15">
        <f t="shared" si="36"/>
        <v>0</v>
      </c>
      <c r="L83" s="14">
        <f t="shared" si="24"/>
        <v>0</v>
      </c>
    </row>
    <row r="84" spans="1:12" ht="25.5" x14ac:dyDescent="0.2">
      <c r="A84" s="72" t="s">
        <v>192</v>
      </c>
      <c r="B84" s="74" t="s">
        <v>184</v>
      </c>
      <c r="C84" s="75" t="s">
        <v>169</v>
      </c>
      <c r="D84" s="51">
        <v>15.24</v>
      </c>
      <c r="E84" s="73">
        <v>10</v>
      </c>
      <c r="F84" s="21"/>
      <c r="G84" s="22"/>
      <c r="H84" s="16">
        <f t="shared" si="20"/>
        <v>0</v>
      </c>
      <c r="I84" s="14">
        <f t="shared" si="34"/>
        <v>152.4</v>
      </c>
      <c r="J84" s="14">
        <f t="shared" si="35"/>
        <v>0</v>
      </c>
      <c r="K84" s="15">
        <f t="shared" si="36"/>
        <v>0</v>
      </c>
      <c r="L84" s="14">
        <f t="shared" si="24"/>
        <v>0</v>
      </c>
    </row>
    <row r="85" spans="1:12" ht="25.5" x14ac:dyDescent="0.2">
      <c r="A85" s="72" t="s">
        <v>193</v>
      </c>
      <c r="B85" s="74" t="s">
        <v>185</v>
      </c>
      <c r="C85" s="75" t="s">
        <v>20</v>
      </c>
      <c r="D85" s="51">
        <v>530.84</v>
      </c>
      <c r="E85" s="73">
        <v>4.4000000000000004</v>
      </c>
      <c r="F85" s="21"/>
      <c r="G85" s="22"/>
      <c r="H85" s="16">
        <f t="shared" si="20"/>
        <v>0</v>
      </c>
      <c r="I85" s="14">
        <f t="shared" si="34"/>
        <v>2335.7000000000003</v>
      </c>
      <c r="J85" s="14">
        <f t="shared" si="35"/>
        <v>0</v>
      </c>
      <c r="K85" s="15">
        <f t="shared" si="36"/>
        <v>0</v>
      </c>
      <c r="L85" s="14">
        <f t="shared" si="24"/>
        <v>0</v>
      </c>
    </row>
    <row r="86" spans="1:12" ht="63.75" x14ac:dyDescent="0.2">
      <c r="A86" s="72" t="s">
        <v>194</v>
      </c>
      <c r="B86" s="74" t="s">
        <v>186</v>
      </c>
      <c r="C86" s="75" t="s">
        <v>20</v>
      </c>
      <c r="D86" s="51">
        <v>1839.12</v>
      </c>
      <c r="E86" s="73">
        <v>12</v>
      </c>
      <c r="F86" s="21"/>
      <c r="G86" s="22"/>
      <c r="H86" s="16">
        <f t="shared" si="20"/>
        <v>0</v>
      </c>
      <c r="I86" s="14">
        <f t="shared" si="34"/>
        <v>22069.439999999999</v>
      </c>
      <c r="J86" s="14">
        <f t="shared" si="35"/>
        <v>0</v>
      </c>
      <c r="K86" s="15">
        <f t="shared" si="36"/>
        <v>0</v>
      </c>
      <c r="L86" s="14">
        <f t="shared" si="24"/>
        <v>0</v>
      </c>
    </row>
    <row r="87" spans="1:12" s="11" customFormat="1" x14ac:dyDescent="0.2">
      <c r="A87" s="70" t="s">
        <v>196</v>
      </c>
      <c r="B87" s="5" t="s">
        <v>195</v>
      </c>
      <c r="C87" s="6"/>
      <c r="D87" s="7"/>
      <c r="E87" s="71"/>
      <c r="F87" s="18"/>
      <c r="G87" s="19"/>
      <c r="H87" s="10"/>
      <c r="I87" s="9"/>
      <c r="J87" s="9"/>
      <c r="K87" s="20"/>
      <c r="L87" s="9"/>
    </row>
    <row r="88" spans="1:12" ht="25.5" x14ac:dyDescent="0.2">
      <c r="A88" s="72" t="s">
        <v>197</v>
      </c>
      <c r="B88" s="74" t="s">
        <v>204</v>
      </c>
      <c r="C88" s="75" t="s">
        <v>20</v>
      </c>
      <c r="D88" s="51">
        <v>16.41</v>
      </c>
      <c r="E88" s="73">
        <v>1806.1000000000006</v>
      </c>
      <c r="F88" s="21"/>
      <c r="G88" s="22"/>
      <c r="H88" s="16">
        <f t="shared" ref="H88:H93" si="37">G88+F88</f>
        <v>0</v>
      </c>
      <c r="I88" s="14">
        <f t="shared" ref="I88:I93" si="38">ROUNDUP((D88*E88),2)</f>
        <v>29638.109999999997</v>
      </c>
      <c r="J88" s="14">
        <f t="shared" ref="J88:J93" si="39">ROUNDUP((F88*D88),2)</f>
        <v>0</v>
      </c>
      <c r="K88" s="15">
        <f t="shared" ref="K88:K93" si="40">ROUNDUP((D88*G88),2)</f>
        <v>0</v>
      </c>
      <c r="L88" s="14">
        <f t="shared" ref="L88:L93" si="41">K88+J88</f>
        <v>0</v>
      </c>
    </row>
    <row r="89" spans="1:12" ht="25.5" x14ac:dyDescent="0.2">
      <c r="A89" s="72" t="s">
        <v>198</v>
      </c>
      <c r="B89" s="74" t="s">
        <v>205</v>
      </c>
      <c r="C89" s="75" t="s">
        <v>20</v>
      </c>
      <c r="D89" s="51">
        <v>17.45</v>
      </c>
      <c r="E89" s="73">
        <v>1544.47</v>
      </c>
      <c r="F89" s="21"/>
      <c r="G89" s="22"/>
      <c r="H89" s="16">
        <f t="shared" si="37"/>
        <v>0</v>
      </c>
      <c r="I89" s="14">
        <f t="shared" si="38"/>
        <v>26951.01</v>
      </c>
      <c r="J89" s="14">
        <f t="shared" si="39"/>
        <v>0</v>
      </c>
      <c r="K89" s="15">
        <f t="shared" si="40"/>
        <v>0</v>
      </c>
      <c r="L89" s="14">
        <f t="shared" si="41"/>
        <v>0</v>
      </c>
    </row>
    <row r="90" spans="1:12" ht="25.5" x14ac:dyDescent="0.2">
      <c r="A90" s="72" t="s">
        <v>199</v>
      </c>
      <c r="B90" s="74" t="s">
        <v>206</v>
      </c>
      <c r="C90" s="75" t="s">
        <v>20</v>
      </c>
      <c r="D90" s="51">
        <v>17.510000000000002</v>
      </c>
      <c r="E90" s="73">
        <v>1544.47</v>
      </c>
      <c r="F90" s="21"/>
      <c r="G90" s="22"/>
      <c r="H90" s="16">
        <f t="shared" si="37"/>
        <v>0</v>
      </c>
      <c r="I90" s="14">
        <f t="shared" si="38"/>
        <v>27043.67</v>
      </c>
      <c r="J90" s="14">
        <f t="shared" si="39"/>
        <v>0</v>
      </c>
      <c r="K90" s="15">
        <f t="shared" si="40"/>
        <v>0</v>
      </c>
      <c r="L90" s="14">
        <f t="shared" si="41"/>
        <v>0</v>
      </c>
    </row>
    <row r="91" spans="1:12" ht="38.25" x14ac:dyDescent="0.2">
      <c r="A91" s="72" t="s">
        <v>200</v>
      </c>
      <c r="B91" s="74" t="s">
        <v>207</v>
      </c>
      <c r="C91" s="75" t="s">
        <v>20</v>
      </c>
      <c r="D91" s="51">
        <v>31.26</v>
      </c>
      <c r="E91" s="73">
        <v>1806.1000000000006</v>
      </c>
      <c r="F91" s="21"/>
      <c r="G91" s="22"/>
      <c r="H91" s="16">
        <f t="shared" si="37"/>
        <v>0</v>
      </c>
      <c r="I91" s="14">
        <f t="shared" si="38"/>
        <v>56458.69</v>
      </c>
      <c r="J91" s="14">
        <f t="shared" si="39"/>
        <v>0</v>
      </c>
      <c r="K91" s="15">
        <f t="shared" si="40"/>
        <v>0</v>
      </c>
      <c r="L91" s="14">
        <f t="shared" si="41"/>
        <v>0</v>
      </c>
    </row>
    <row r="92" spans="1:12" ht="25.5" x14ac:dyDescent="0.2">
      <c r="A92" s="72" t="s">
        <v>201</v>
      </c>
      <c r="B92" s="74" t="s">
        <v>208</v>
      </c>
      <c r="C92" s="75" t="s">
        <v>20</v>
      </c>
      <c r="D92" s="51">
        <v>31.58</v>
      </c>
      <c r="E92" s="73">
        <v>123.9</v>
      </c>
      <c r="F92" s="21"/>
      <c r="G92" s="22"/>
      <c r="H92" s="16">
        <f t="shared" si="37"/>
        <v>0</v>
      </c>
      <c r="I92" s="14">
        <f t="shared" si="38"/>
        <v>3912.7700000000004</v>
      </c>
      <c r="J92" s="14">
        <f t="shared" si="39"/>
        <v>0</v>
      </c>
      <c r="K92" s="15">
        <f t="shared" si="40"/>
        <v>0</v>
      </c>
      <c r="L92" s="14">
        <f t="shared" si="41"/>
        <v>0</v>
      </c>
    </row>
    <row r="93" spans="1:12" ht="38.25" x14ac:dyDescent="0.2">
      <c r="A93" s="72" t="s">
        <v>202</v>
      </c>
      <c r="B93" s="74" t="s">
        <v>209</v>
      </c>
      <c r="C93" s="75" t="s">
        <v>20</v>
      </c>
      <c r="D93" s="51">
        <v>40.869999999999997</v>
      </c>
      <c r="E93" s="73">
        <v>102</v>
      </c>
      <c r="F93" s="21"/>
      <c r="G93" s="22"/>
      <c r="H93" s="16">
        <f t="shared" si="37"/>
        <v>0</v>
      </c>
      <c r="I93" s="14">
        <f t="shared" si="38"/>
        <v>4168.74</v>
      </c>
      <c r="J93" s="14">
        <f t="shared" si="39"/>
        <v>0</v>
      </c>
      <c r="K93" s="15">
        <f t="shared" si="40"/>
        <v>0</v>
      </c>
      <c r="L93" s="14">
        <f t="shared" si="41"/>
        <v>0</v>
      </c>
    </row>
    <row r="94" spans="1:12" ht="25.5" x14ac:dyDescent="0.2">
      <c r="A94" s="72" t="s">
        <v>203</v>
      </c>
      <c r="B94" s="74" t="s">
        <v>210</v>
      </c>
      <c r="C94" s="75" t="s">
        <v>20</v>
      </c>
      <c r="D94" s="51">
        <v>33.15</v>
      </c>
      <c r="E94" s="73">
        <v>262.32</v>
      </c>
      <c r="F94" s="21"/>
      <c r="G94" s="22"/>
      <c r="H94" s="16">
        <f>G94+F94</f>
        <v>0</v>
      </c>
      <c r="I94" s="14">
        <f>ROUNDUP((D94*E94),2)</f>
        <v>8695.91</v>
      </c>
      <c r="J94" s="14">
        <f>ROUNDUP((F94*D94),2)</f>
        <v>0</v>
      </c>
      <c r="K94" s="15">
        <f>ROUNDUP((D94*G94),2)</f>
        <v>0</v>
      </c>
      <c r="L94" s="14">
        <f>K94+J94</f>
        <v>0</v>
      </c>
    </row>
    <row r="95" spans="1:12" s="11" customFormat="1" x14ac:dyDescent="0.2">
      <c r="A95" s="70" t="s">
        <v>212</v>
      </c>
      <c r="B95" s="5" t="s">
        <v>211</v>
      </c>
      <c r="C95" s="6"/>
      <c r="D95" s="7"/>
      <c r="E95" s="71"/>
      <c r="F95" s="18"/>
      <c r="G95" s="19"/>
      <c r="H95" s="10"/>
      <c r="I95" s="9"/>
      <c r="J95" s="9"/>
      <c r="K95" s="20"/>
      <c r="L95" s="9"/>
    </row>
    <row r="96" spans="1:12" s="32" customFormat="1" ht="38.25" x14ac:dyDescent="0.2">
      <c r="A96" s="80" t="s">
        <v>213</v>
      </c>
      <c r="B96" s="33" t="s">
        <v>238</v>
      </c>
      <c r="C96" s="81" t="s">
        <v>169</v>
      </c>
      <c r="D96" s="51">
        <v>75.78</v>
      </c>
      <c r="E96" s="82">
        <v>5</v>
      </c>
      <c r="F96" s="21"/>
      <c r="G96" s="21"/>
      <c r="H96" s="16">
        <f t="shared" ref="H96:H102" si="42">G96+F96</f>
        <v>0</v>
      </c>
      <c r="I96" s="14">
        <f t="shared" ref="I96:I116" si="43">ROUNDUP((D96*E96),2)</f>
        <v>378.9</v>
      </c>
      <c r="J96" s="14">
        <f t="shared" ref="J96:J116" si="44">ROUNDUP((F96*D96),2)</f>
        <v>0</v>
      </c>
      <c r="K96" s="15">
        <f t="shared" ref="K96:K116" si="45">ROUNDUP((D96*G96),2)</f>
        <v>0</v>
      </c>
      <c r="L96" s="14">
        <f t="shared" ref="L96:L116" si="46">K96+J96</f>
        <v>0</v>
      </c>
    </row>
    <row r="97" spans="1:12" s="32" customFormat="1" ht="38.25" x14ac:dyDescent="0.2">
      <c r="A97" s="80" t="s">
        <v>214</v>
      </c>
      <c r="B97" s="33" t="s">
        <v>239</v>
      </c>
      <c r="C97" s="81" t="s">
        <v>169</v>
      </c>
      <c r="D97" s="51">
        <v>729.32</v>
      </c>
      <c r="E97" s="82">
        <v>1</v>
      </c>
      <c r="F97" s="21"/>
      <c r="G97" s="21"/>
      <c r="H97" s="16">
        <f t="shared" si="42"/>
        <v>0</v>
      </c>
      <c r="I97" s="14">
        <f t="shared" si="43"/>
        <v>729.32</v>
      </c>
      <c r="J97" s="14">
        <f t="shared" si="44"/>
        <v>0</v>
      </c>
      <c r="K97" s="15">
        <f t="shared" si="45"/>
        <v>0</v>
      </c>
      <c r="L97" s="14">
        <f t="shared" si="46"/>
        <v>0</v>
      </c>
    </row>
    <row r="98" spans="1:12" s="32" customFormat="1" ht="38.25" x14ac:dyDescent="0.2">
      <c r="A98" s="80" t="s">
        <v>215</v>
      </c>
      <c r="B98" s="33" t="s">
        <v>240</v>
      </c>
      <c r="C98" s="81" t="s">
        <v>169</v>
      </c>
      <c r="D98" s="51">
        <v>126.38</v>
      </c>
      <c r="E98" s="82">
        <v>1</v>
      </c>
      <c r="F98" s="21"/>
      <c r="G98" s="21"/>
      <c r="H98" s="16">
        <f t="shared" si="42"/>
        <v>0</v>
      </c>
      <c r="I98" s="14">
        <f t="shared" si="43"/>
        <v>126.38</v>
      </c>
      <c r="J98" s="14">
        <f t="shared" si="44"/>
        <v>0</v>
      </c>
      <c r="K98" s="15">
        <f t="shared" si="45"/>
        <v>0</v>
      </c>
      <c r="L98" s="14">
        <f t="shared" si="46"/>
        <v>0</v>
      </c>
    </row>
    <row r="99" spans="1:12" s="32" customFormat="1" ht="25.5" x14ac:dyDescent="0.2">
      <c r="A99" s="80" t="s">
        <v>216</v>
      </c>
      <c r="B99" s="33" t="s">
        <v>241</v>
      </c>
      <c r="C99" s="81" t="s">
        <v>169</v>
      </c>
      <c r="D99" s="51">
        <v>3445.31</v>
      </c>
      <c r="E99" s="82">
        <v>1</v>
      </c>
      <c r="F99" s="21"/>
      <c r="G99" s="21"/>
      <c r="H99" s="16">
        <f t="shared" si="42"/>
        <v>0</v>
      </c>
      <c r="I99" s="14">
        <f t="shared" si="43"/>
        <v>3445.31</v>
      </c>
      <c r="J99" s="14">
        <f t="shared" si="44"/>
        <v>0</v>
      </c>
      <c r="K99" s="15">
        <f t="shared" si="45"/>
        <v>0</v>
      </c>
      <c r="L99" s="14">
        <f t="shared" si="46"/>
        <v>0</v>
      </c>
    </row>
    <row r="100" spans="1:12" s="32" customFormat="1" ht="25.5" x14ac:dyDescent="0.2">
      <c r="A100" s="80" t="s">
        <v>217</v>
      </c>
      <c r="B100" s="33" t="s">
        <v>242</v>
      </c>
      <c r="C100" s="81" t="s">
        <v>169</v>
      </c>
      <c r="D100" s="51">
        <v>182.95</v>
      </c>
      <c r="E100" s="82">
        <v>1</v>
      </c>
      <c r="F100" s="21"/>
      <c r="G100" s="21"/>
      <c r="H100" s="16">
        <f t="shared" si="42"/>
        <v>0</v>
      </c>
      <c r="I100" s="14">
        <f t="shared" si="43"/>
        <v>182.95</v>
      </c>
      <c r="J100" s="14">
        <f t="shared" si="44"/>
        <v>0</v>
      </c>
      <c r="K100" s="15">
        <f t="shared" si="45"/>
        <v>0</v>
      </c>
      <c r="L100" s="14">
        <f t="shared" si="46"/>
        <v>0</v>
      </c>
    </row>
    <row r="101" spans="1:12" s="32" customFormat="1" ht="25.5" x14ac:dyDescent="0.2">
      <c r="A101" s="80" t="s">
        <v>218</v>
      </c>
      <c r="B101" s="33" t="s">
        <v>243</v>
      </c>
      <c r="C101" s="81" t="s">
        <v>169</v>
      </c>
      <c r="D101" s="51">
        <v>19.14</v>
      </c>
      <c r="E101" s="82">
        <v>73</v>
      </c>
      <c r="F101" s="21"/>
      <c r="G101" s="21"/>
      <c r="H101" s="16">
        <f t="shared" si="42"/>
        <v>0</v>
      </c>
      <c r="I101" s="14">
        <f t="shared" si="43"/>
        <v>1397.22</v>
      </c>
      <c r="J101" s="14">
        <f t="shared" si="44"/>
        <v>0</v>
      </c>
      <c r="K101" s="15">
        <f t="shared" si="45"/>
        <v>0</v>
      </c>
      <c r="L101" s="14">
        <f t="shared" si="46"/>
        <v>0</v>
      </c>
    </row>
    <row r="102" spans="1:12" s="32" customFormat="1" ht="25.5" x14ac:dyDescent="0.2">
      <c r="A102" s="80" t="s">
        <v>219</v>
      </c>
      <c r="B102" s="33" t="s">
        <v>244</v>
      </c>
      <c r="C102" s="81" t="s">
        <v>169</v>
      </c>
      <c r="D102" s="51">
        <v>113.38</v>
      </c>
      <c r="E102" s="82">
        <v>32</v>
      </c>
      <c r="F102" s="21"/>
      <c r="G102" s="21"/>
      <c r="H102" s="16">
        <f t="shared" si="42"/>
        <v>0</v>
      </c>
      <c r="I102" s="14">
        <f t="shared" si="43"/>
        <v>3628.16</v>
      </c>
      <c r="J102" s="14">
        <f t="shared" si="44"/>
        <v>0</v>
      </c>
      <c r="K102" s="15">
        <f t="shared" si="45"/>
        <v>0</v>
      </c>
      <c r="L102" s="14">
        <f t="shared" si="46"/>
        <v>0</v>
      </c>
    </row>
    <row r="103" spans="1:12" s="32" customFormat="1" ht="25.5" x14ac:dyDescent="0.2">
      <c r="A103" s="80" t="s">
        <v>220</v>
      </c>
      <c r="B103" s="33" t="s">
        <v>245</v>
      </c>
      <c r="C103" s="81" t="s">
        <v>169</v>
      </c>
      <c r="D103" s="51">
        <v>80.98</v>
      </c>
      <c r="E103" s="82">
        <v>5</v>
      </c>
      <c r="F103" s="21"/>
      <c r="G103" s="21"/>
      <c r="H103" s="16">
        <f t="shared" ref="H103:H114" si="47">G103+F103</f>
        <v>0</v>
      </c>
      <c r="I103" s="14">
        <f t="shared" si="43"/>
        <v>404.9</v>
      </c>
      <c r="J103" s="14">
        <f t="shared" si="44"/>
        <v>0</v>
      </c>
      <c r="K103" s="15">
        <f t="shared" si="45"/>
        <v>0</v>
      </c>
      <c r="L103" s="14">
        <f t="shared" si="46"/>
        <v>0</v>
      </c>
    </row>
    <row r="104" spans="1:12" s="32" customFormat="1" ht="38.25" x14ac:dyDescent="0.2">
      <c r="A104" s="80" t="s">
        <v>221</v>
      </c>
      <c r="B104" s="33" t="s">
        <v>246</v>
      </c>
      <c r="C104" s="81" t="s">
        <v>62</v>
      </c>
      <c r="D104" s="51">
        <v>12.12</v>
      </c>
      <c r="E104" s="82">
        <v>1450</v>
      </c>
      <c r="F104" s="21"/>
      <c r="G104" s="21"/>
      <c r="H104" s="16">
        <f t="shared" si="47"/>
        <v>0</v>
      </c>
      <c r="I104" s="14">
        <f t="shared" si="43"/>
        <v>17574</v>
      </c>
      <c r="J104" s="14">
        <f t="shared" si="44"/>
        <v>0</v>
      </c>
      <c r="K104" s="15">
        <f t="shared" si="45"/>
        <v>0</v>
      </c>
      <c r="L104" s="14">
        <f t="shared" si="46"/>
        <v>0</v>
      </c>
    </row>
    <row r="105" spans="1:12" s="32" customFormat="1" ht="38.25" x14ac:dyDescent="0.2">
      <c r="A105" s="80" t="s">
        <v>222</v>
      </c>
      <c r="B105" s="33" t="s">
        <v>247</v>
      </c>
      <c r="C105" s="81" t="s">
        <v>62</v>
      </c>
      <c r="D105" s="51">
        <v>16.489999999999998</v>
      </c>
      <c r="E105" s="82">
        <v>1500</v>
      </c>
      <c r="F105" s="21"/>
      <c r="G105" s="21"/>
      <c r="H105" s="16">
        <f t="shared" si="47"/>
        <v>0</v>
      </c>
      <c r="I105" s="14">
        <f t="shared" si="43"/>
        <v>24735</v>
      </c>
      <c r="J105" s="14">
        <f t="shared" si="44"/>
        <v>0</v>
      </c>
      <c r="K105" s="15">
        <f t="shared" si="45"/>
        <v>0</v>
      </c>
      <c r="L105" s="14">
        <f t="shared" si="46"/>
        <v>0</v>
      </c>
    </row>
    <row r="106" spans="1:12" s="32" customFormat="1" ht="25.5" x14ac:dyDescent="0.2">
      <c r="A106" s="80" t="s">
        <v>223</v>
      </c>
      <c r="B106" s="33" t="s">
        <v>248</v>
      </c>
      <c r="C106" s="81" t="s">
        <v>62</v>
      </c>
      <c r="D106" s="51">
        <v>29.62</v>
      </c>
      <c r="E106" s="82">
        <v>920</v>
      </c>
      <c r="F106" s="21"/>
      <c r="G106" s="21"/>
      <c r="H106" s="16">
        <f t="shared" si="47"/>
        <v>0</v>
      </c>
      <c r="I106" s="14">
        <f t="shared" si="43"/>
        <v>27250.400000000001</v>
      </c>
      <c r="J106" s="14">
        <f t="shared" si="44"/>
        <v>0</v>
      </c>
      <c r="K106" s="15">
        <f t="shared" si="45"/>
        <v>0</v>
      </c>
      <c r="L106" s="14">
        <f t="shared" si="46"/>
        <v>0</v>
      </c>
    </row>
    <row r="107" spans="1:12" s="32" customFormat="1" ht="25.5" x14ac:dyDescent="0.2">
      <c r="A107" s="80" t="s">
        <v>224</v>
      </c>
      <c r="B107" s="33" t="s">
        <v>249</v>
      </c>
      <c r="C107" s="81" t="s">
        <v>62</v>
      </c>
      <c r="D107" s="51">
        <v>51.57</v>
      </c>
      <c r="E107" s="82">
        <v>50</v>
      </c>
      <c r="F107" s="21"/>
      <c r="G107" s="21"/>
      <c r="H107" s="16">
        <f t="shared" si="47"/>
        <v>0</v>
      </c>
      <c r="I107" s="14">
        <f t="shared" si="43"/>
        <v>2578.5</v>
      </c>
      <c r="J107" s="14">
        <f t="shared" si="44"/>
        <v>0</v>
      </c>
      <c r="K107" s="15">
        <f t="shared" si="45"/>
        <v>0</v>
      </c>
      <c r="L107" s="14">
        <f t="shared" si="46"/>
        <v>0</v>
      </c>
    </row>
    <row r="108" spans="1:12" s="32" customFormat="1" ht="25.5" x14ac:dyDescent="0.2">
      <c r="A108" s="80" t="s">
        <v>225</v>
      </c>
      <c r="B108" s="33" t="s">
        <v>250</v>
      </c>
      <c r="C108" s="81" t="s">
        <v>169</v>
      </c>
      <c r="D108" s="51">
        <v>533.6</v>
      </c>
      <c r="E108" s="82">
        <v>10</v>
      </c>
      <c r="F108" s="21"/>
      <c r="G108" s="21"/>
      <c r="H108" s="16">
        <f t="shared" si="47"/>
        <v>0</v>
      </c>
      <c r="I108" s="14">
        <f t="shared" si="43"/>
        <v>5336</v>
      </c>
      <c r="J108" s="14">
        <f t="shared" si="44"/>
        <v>0</v>
      </c>
      <c r="K108" s="15">
        <f t="shared" si="45"/>
        <v>0</v>
      </c>
      <c r="L108" s="14">
        <f t="shared" si="46"/>
        <v>0</v>
      </c>
    </row>
    <row r="109" spans="1:12" s="32" customFormat="1" ht="38.25" x14ac:dyDescent="0.2">
      <c r="A109" s="80" t="s">
        <v>226</v>
      </c>
      <c r="B109" s="33" t="s">
        <v>251</v>
      </c>
      <c r="C109" s="81" t="s">
        <v>169</v>
      </c>
      <c r="D109" s="51">
        <v>6301.33</v>
      </c>
      <c r="E109" s="82">
        <v>1</v>
      </c>
      <c r="F109" s="21"/>
      <c r="G109" s="21"/>
      <c r="H109" s="16">
        <f t="shared" si="47"/>
        <v>0</v>
      </c>
      <c r="I109" s="14">
        <f t="shared" si="43"/>
        <v>6301.33</v>
      </c>
      <c r="J109" s="14">
        <f t="shared" si="44"/>
        <v>0</v>
      </c>
      <c r="K109" s="15">
        <f t="shared" si="45"/>
        <v>0</v>
      </c>
      <c r="L109" s="14">
        <f t="shared" si="46"/>
        <v>0</v>
      </c>
    </row>
    <row r="110" spans="1:12" s="32" customFormat="1" x14ac:dyDescent="0.2">
      <c r="A110" s="80" t="s">
        <v>227</v>
      </c>
      <c r="B110" s="33" t="s">
        <v>252</v>
      </c>
      <c r="C110" s="81" t="s">
        <v>62</v>
      </c>
      <c r="D110" s="51">
        <v>44.71</v>
      </c>
      <c r="E110" s="82">
        <v>38</v>
      </c>
      <c r="F110" s="21"/>
      <c r="G110" s="21"/>
      <c r="H110" s="16">
        <f t="shared" si="47"/>
        <v>0</v>
      </c>
      <c r="I110" s="14">
        <f t="shared" si="43"/>
        <v>1698.98</v>
      </c>
      <c r="J110" s="14">
        <f t="shared" si="44"/>
        <v>0</v>
      </c>
      <c r="K110" s="15">
        <f t="shared" si="45"/>
        <v>0</v>
      </c>
      <c r="L110" s="14">
        <f t="shared" si="46"/>
        <v>0</v>
      </c>
    </row>
    <row r="111" spans="1:12" s="32" customFormat="1" x14ac:dyDescent="0.2">
      <c r="A111" s="80" t="s">
        <v>228</v>
      </c>
      <c r="B111" s="33" t="s">
        <v>253</v>
      </c>
      <c r="C111" s="81" t="s">
        <v>62</v>
      </c>
      <c r="D111" s="51">
        <v>20.95</v>
      </c>
      <c r="E111" s="82">
        <v>425</v>
      </c>
      <c r="F111" s="21"/>
      <c r="G111" s="21"/>
      <c r="H111" s="16">
        <f t="shared" si="47"/>
        <v>0</v>
      </c>
      <c r="I111" s="14">
        <f t="shared" si="43"/>
        <v>8903.75</v>
      </c>
      <c r="J111" s="14">
        <f t="shared" si="44"/>
        <v>0</v>
      </c>
      <c r="K111" s="15">
        <f t="shared" si="45"/>
        <v>0</v>
      </c>
      <c r="L111" s="14">
        <f t="shared" si="46"/>
        <v>0</v>
      </c>
    </row>
    <row r="112" spans="1:12" s="32" customFormat="1" ht="25.5" x14ac:dyDescent="0.2">
      <c r="A112" s="80" t="s">
        <v>229</v>
      </c>
      <c r="B112" s="33" t="s">
        <v>254</v>
      </c>
      <c r="C112" s="81" t="s">
        <v>62</v>
      </c>
      <c r="D112" s="51">
        <v>4.6500000000000004</v>
      </c>
      <c r="E112" s="82">
        <v>305</v>
      </c>
      <c r="F112" s="21"/>
      <c r="G112" s="21"/>
      <c r="H112" s="16">
        <f t="shared" si="47"/>
        <v>0</v>
      </c>
      <c r="I112" s="14">
        <f t="shared" si="43"/>
        <v>1418.25</v>
      </c>
      <c r="J112" s="14">
        <f t="shared" si="44"/>
        <v>0</v>
      </c>
      <c r="K112" s="15">
        <f t="shared" si="45"/>
        <v>0</v>
      </c>
      <c r="L112" s="14">
        <f t="shared" si="46"/>
        <v>0</v>
      </c>
    </row>
    <row r="113" spans="1:12" s="32" customFormat="1" ht="25.5" x14ac:dyDescent="0.2">
      <c r="A113" s="80" t="s">
        <v>230</v>
      </c>
      <c r="B113" s="33" t="s">
        <v>255</v>
      </c>
      <c r="C113" s="81" t="s">
        <v>62</v>
      </c>
      <c r="D113" s="51">
        <v>11.34</v>
      </c>
      <c r="E113" s="82">
        <v>17</v>
      </c>
      <c r="F113" s="21"/>
      <c r="G113" s="21"/>
      <c r="H113" s="16">
        <f t="shared" si="47"/>
        <v>0</v>
      </c>
      <c r="I113" s="14">
        <f t="shared" si="43"/>
        <v>192.78</v>
      </c>
      <c r="J113" s="14">
        <f t="shared" si="44"/>
        <v>0</v>
      </c>
      <c r="K113" s="15">
        <f t="shared" si="45"/>
        <v>0</v>
      </c>
      <c r="L113" s="14">
        <f t="shared" si="46"/>
        <v>0</v>
      </c>
    </row>
    <row r="114" spans="1:12" s="32" customFormat="1" ht="25.5" x14ac:dyDescent="0.2">
      <c r="A114" s="80" t="s">
        <v>231</v>
      </c>
      <c r="B114" s="33" t="s">
        <v>256</v>
      </c>
      <c r="C114" s="81" t="s">
        <v>169</v>
      </c>
      <c r="D114" s="51">
        <v>46.31</v>
      </c>
      <c r="E114" s="82">
        <v>11</v>
      </c>
      <c r="F114" s="21"/>
      <c r="G114" s="21"/>
      <c r="H114" s="16">
        <f t="shared" si="47"/>
        <v>0</v>
      </c>
      <c r="I114" s="14">
        <f t="shared" si="43"/>
        <v>509.41</v>
      </c>
      <c r="J114" s="14">
        <f t="shared" si="44"/>
        <v>0</v>
      </c>
      <c r="K114" s="15">
        <f t="shared" si="45"/>
        <v>0</v>
      </c>
      <c r="L114" s="14">
        <f t="shared" si="46"/>
        <v>0</v>
      </c>
    </row>
    <row r="115" spans="1:12" s="32" customFormat="1" ht="25.5" x14ac:dyDescent="0.2">
      <c r="A115" s="80" t="s">
        <v>232</v>
      </c>
      <c r="B115" s="33" t="s">
        <v>257</v>
      </c>
      <c r="C115" s="34" t="s">
        <v>169</v>
      </c>
      <c r="D115" s="35">
        <v>642.5</v>
      </c>
      <c r="E115" s="82">
        <v>1</v>
      </c>
      <c r="F115" s="21"/>
      <c r="G115" s="21"/>
      <c r="H115" s="16">
        <f t="shared" ref="H115:H122" si="48">G115+F115</f>
        <v>0</v>
      </c>
      <c r="I115" s="14">
        <f t="shared" si="43"/>
        <v>642.5</v>
      </c>
      <c r="J115" s="14">
        <f t="shared" si="44"/>
        <v>0</v>
      </c>
      <c r="K115" s="15">
        <f t="shared" si="45"/>
        <v>0</v>
      </c>
      <c r="L115" s="14">
        <f t="shared" si="46"/>
        <v>0</v>
      </c>
    </row>
    <row r="116" spans="1:12" s="32" customFormat="1" ht="38.25" x14ac:dyDescent="0.2">
      <c r="A116" s="80" t="s">
        <v>233</v>
      </c>
      <c r="B116" s="33" t="s">
        <v>258</v>
      </c>
      <c r="C116" s="81" t="s">
        <v>169</v>
      </c>
      <c r="D116" s="51">
        <v>384.96</v>
      </c>
      <c r="E116" s="82">
        <v>1</v>
      </c>
      <c r="F116" s="21"/>
      <c r="G116" s="21"/>
      <c r="H116" s="16">
        <f t="shared" si="48"/>
        <v>0</v>
      </c>
      <c r="I116" s="14">
        <f t="shared" si="43"/>
        <v>384.96</v>
      </c>
      <c r="J116" s="14">
        <f t="shared" si="44"/>
        <v>0</v>
      </c>
      <c r="K116" s="15">
        <f t="shared" si="45"/>
        <v>0</v>
      </c>
      <c r="L116" s="14">
        <f t="shared" si="46"/>
        <v>0</v>
      </c>
    </row>
    <row r="117" spans="1:12" s="37" customFormat="1" x14ac:dyDescent="0.2">
      <c r="A117" s="78"/>
      <c r="B117" s="24" t="s">
        <v>259</v>
      </c>
      <c r="C117" s="83"/>
      <c r="D117" s="139"/>
      <c r="E117" s="84"/>
      <c r="F117" s="28"/>
      <c r="G117" s="28"/>
      <c r="H117" s="36">
        <f t="shared" si="48"/>
        <v>0</v>
      </c>
      <c r="I117" s="31">
        <f t="shared" ref="I117" si="49">D117*E117</f>
        <v>0</v>
      </c>
      <c r="J117" s="31">
        <f t="shared" ref="J117" si="50">F117*D117</f>
        <v>0</v>
      </c>
      <c r="K117" s="31">
        <f t="shared" ref="K117" si="51">D117*G117</f>
        <v>0</v>
      </c>
      <c r="L117" s="31">
        <f t="shared" ref="L117:L132" si="52">K117+J117</f>
        <v>0</v>
      </c>
    </row>
    <row r="118" spans="1:12" s="32" customFormat="1" ht="38.25" x14ac:dyDescent="0.2">
      <c r="A118" s="80" t="s">
        <v>234</v>
      </c>
      <c r="B118" s="33" t="s">
        <v>262</v>
      </c>
      <c r="C118" s="81" t="s">
        <v>285</v>
      </c>
      <c r="D118" s="51">
        <v>171.38</v>
      </c>
      <c r="E118" s="82">
        <v>6</v>
      </c>
      <c r="F118" s="21"/>
      <c r="G118" s="21"/>
      <c r="H118" s="16">
        <f t="shared" si="48"/>
        <v>0</v>
      </c>
      <c r="I118" s="14">
        <f t="shared" ref="I118:I132" si="53">ROUNDUP((D118*E118),2)</f>
        <v>1028.28</v>
      </c>
      <c r="J118" s="14">
        <f t="shared" ref="J118:J132" si="54">ROUNDUP((F118*D118),2)</f>
        <v>0</v>
      </c>
      <c r="K118" s="15">
        <f t="shared" ref="K118:K132" si="55">ROUNDUP((D118*G118),2)</f>
        <v>0</v>
      </c>
      <c r="L118" s="14">
        <f t="shared" si="52"/>
        <v>0</v>
      </c>
    </row>
    <row r="119" spans="1:12" s="32" customFormat="1" ht="38.25" x14ac:dyDescent="0.2">
      <c r="A119" s="80" t="s">
        <v>235</v>
      </c>
      <c r="B119" s="33" t="s">
        <v>263</v>
      </c>
      <c r="C119" s="81" t="s">
        <v>285</v>
      </c>
      <c r="D119" s="51">
        <v>209.48</v>
      </c>
      <c r="E119" s="82">
        <v>109</v>
      </c>
      <c r="F119" s="21"/>
      <c r="G119" s="21"/>
      <c r="H119" s="16">
        <f t="shared" si="48"/>
        <v>0</v>
      </c>
      <c r="I119" s="14">
        <f t="shared" si="53"/>
        <v>22833.32</v>
      </c>
      <c r="J119" s="14">
        <f t="shared" si="54"/>
        <v>0</v>
      </c>
      <c r="K119" s="15">
        <f t="shared" si="55"/>
        <v>0</v>
      </c>
      <c r="L119" s="14">
        <f t="shared" si="52"/>
        <v>0</v>
      </c>
    </row>
    <row r="120" spans="1:12" s="32" customFormat="1" ht="38.25" x14ac:dyDescent="0.2">
      <c r="A120" s="80" t="s">
        <v>236</v>
      </c>
      <c r="B120" s="33" t="s">
        <v>264</v>
      </c>
      <c r="C120" s="81" t="s">
        <v>285</v>
      </c>
      <c r="D120" s="51">
        <v>178.3</v>
      </c>
      <c r="E120" s="82">
        <v>104</v>
      </c>
      <c r="F120" s="21"/>
      <c r="G120" s="21"/>
      <c r="H120" s="16">
        <f t="shared" si="48"/>
        <v>0</v>
      </c>
      <c r="I120" s="14">
        <f t="shared" si="53"/>
        <v>18543.2</v>
      </c>
      <c r="J120" s="14">
        <f t="shared" si="54"/>
        <v>0</v>
      </c>
      <c r="K120" s="15">
        <f t="shared" si="55"/>
        <v>0</v>
      </c>
      <c r="L120" s="14">
        <f t="shared" si="52"/>
        <v>0</v>
      </c>
    </row>
    <row r="121" spans="1:12" s="32" customFormat="1" ht="38.25" x14ac:dyDescent="0.2">
      <c r="A121" s="80" t="s">
        <v>237</v>
      </c>
      <c r="B121" s="33" t="s">
        <v>265</v>
      </c>
      <c r="C121" s="81" t="s">
        <v>285</v>
      </c>
      <c r="D121" s="51">
        <v>199.03</v>
      </c>
      <c r="E121" s="82">
        <v>42</v>
      </c>
      <c r="F121" s="21"/>
      <c r="G121" s="21"/>
      <c r="H121" s="16">
        <f t="shared" si="48"/>
        <v>0</v>
      </c>
      <c r="I121" s="14">
        <f t="shared" si="53"/>
        <v>8359.26</v>
      </c>
      <c r="J121" s="14">
        <f t="shared" si="54"/>
        <v>0</v>
      </c>
      <c r="K121" s="15">
        <f t="shared" si="55"/>
        <v>0</v>
      </c>
      <c r="L121" s="14">
        <f t="shared" si="52"/>
        <v>0</v>
      </c>
    </row>
    <row r="122" spans="1:12" s="32" customFormat="1" ht="38.25" x14ac:dyDescent="0.2">
      <c r="A122" s="80" t="s">
        <v>260</v>
      </c>
      <c r="B122" s="33" t="s">
        <v>266</v>
      </c>
      <c r="C122" s="81" t="s">
        <v>285</v>
      </c>
      <c r="D122" s="51">
        <v>246.46</v>
      </c>
      <c r="E122" s="82">
        <v>16</v>
      </c>
      <c r="F122" s="21"/>
      <c r="G122" s="21"/>
      <c r="H122" s="16">
        <f t="shared" si="48"/>
        <v>0</v>
      </c>
      <c r="I122" s="14">
        <f t="shared" si="53"/>
        <v>3943.36</v>
      </c>
      <c r="J122" s="14">
        <f t="shared" si="54"/>
        <v>0</v>
      </c>
      <c r="K122" s="15">
        <f t="shared" si="55"/>
        <v>0</v>
      </c>
      <c r="L122" s="14">
        <f t="shared" si="52"/>
        <v>0</v>
      </c>
    </row>
    <row r="123" spans="1:12" s="32" customFormat="1" ht="63.75" x14ac:dyDescent="0.2">
      <c r="A123" s="80" t="s">
        <v>261</v>
      </c>
      <c r="B123" s="33" t="s">
        <v>612</v>
      </c>
      <c r="C123" s="81" t="s">
        <v>285</v>
      </c>
      <c r="D123" s="51">
        <v>349.14</v>
      </c>
      <c r="E123" s="82">
        <v>19</v>
      </c>
      <c r="F123" s="85"/>
      <c r="G123" s="85"/>
      <c r="H123" s="85"/>
      <c r="I123" s="14">
        <f t="shared" si="53"/>
        <v>6633.66</v>
      </c>
      <c r="J123" s="14">
        <f t="shared" si="54"/>
        <v>0</v>
      </c>
      <c r="K123" s="15">
        <f t="shared" si="55"/>
        <v>0</v>
      </c>
      <c r="L123" s="14">
        <f t="shared" si="52"/>
        <v>0</v>
      </c>
    </row>
    <row r="124" spans="1:12" s="32" customFormat="1" ht="51" x14ac:dyDescent="0.2">
      <c r="A124" s="80" t="s">
        <v>276</v>
      </c>
      <c r="B124" s="33" t="s">
        <v>267</v>
      </c>
      <c r="C124" s="81" t="s">
        <v>285</v>
      </c>
      <c r="D124" s="51">
        <v>175.02</v>
      </c>
      <c r="E124" s="82">
        <v>4</v>
      </c>
      <c r="F124" s="21"/>
      <c r="G124" s="21"/>
      <c r="H124" s="16">
        <f t="shared" ref="H124:H141" si="56">G124+F124</f>
        <v>0</v>
      </c>
      <c r="I124" s="14">
        <f t="shared" si="53"/>
        <v>700.08</v>
      </c>
      <c r="J124" s="14">
        <f t="shared" si="54"/>
        <v>0</v>
      </c>
      <c r="K124" s="15">
        <f t="shared" si="55"/>
        <v>0</v>
      </c>
      <c r="L124" s="14">
        <f t="shared" si="52"/>
        <v>0</v>
      </c>
    </row>
    <row r="125" spans="1:12" ht="38.25" x14ac:dyDescent="0.2">
      <c r="A125" s="72" t="s">
        <v>277</v>
      </c>
      <c r="B125" s="74" t="s">
        <v>268</v>
      </c>
      <c r="C125" s="75" t="s">
        <v>285</v>
      </c>
      <c r="D125" s="51">
        <v>271.36</v>
      </c>
      <c r="E125" s="73">
        <v>2</v>
      </c>
      <c r="F125" s="21"/>
      <c r="G125" s="22"/>
      <c r="H125" s="16">
        <f t="shared" si="56"/>
        <v>0</v>
      </c>
      <c r="I125" s="14">
        <f t="shared" si="53"/>
        <v>542.72</v>
      </c>
      <c r="J125" s="14">
        <f t="shared" si="54"/>
        <v>0</v>
      </c>
      <c r="K125" s="15">
        <f t="shared" si="55"/>
        <v>0</v>
      </c>
      <c r="L125" s="14">
        <f t="shared" si="52"/>
        <v>0</v>
      </c>
    </row>
    <row r="126" spans="1:12" ht="38.25" x14ac:dyDescent="0.2">
      <c r="A126" s="72" t="s">
        <v>278</v>
      </c>
      <c r="B126" s="74" t="s">
        <v>269</v>
      </c>
      <c r="C126" s="75" t="s">
        <v>169</v>
      </c>
      <c r="D126" s="51">
        <v>123.61</v>
      </c>
      <c r="E126" s="73">
        <v>109</v>
      </c>
      <c r="F126" s="21"/>
      <c r="G126" s="22"/>
      <c r="H126" s="16">
        <f t="shared" si="56"/>
        <v>0</v>
      </c>
      <c r="I126" s="14">
        <f t="shared" si="53"/>
        <v>13473.49</v>
      </c>
      <c r="J126" s="14">
        <f t="shared" si="54"/>
        <v>0</v>
      </c>
      <c r="K126" s="15">
        <f t="shared" si="55"/>
        <v>0</v>
      </c>
      <c r="L126" s="14">
        <f t="shared" si="52"/>
        <v>0</v>
      </c>
    </row>
    <row r="127" spans="1:12" ht="38.25" x14ac:dyDescent="0.2">
      <c r="A127" s="72" t="s">
        <v>279</v>
      </c>
      <c r="B127" s="74" t="s">
        <v>270</v>
      </c>
      <c r="C127" s="75" t="s">
        <v>169</v>
      </c>
      <c r="D127" s="51">
        <v>37.619999999999997</v>
      </c>
      <c r="E127" s="73">
        <v>6</v>
      </c>
      <c r="F127" s="21"/>
      <c r="G127" s="22"/>
      <c r="H127" s="16">
        <f t="shared" si="56"/>
        <v>0</v>
      </c>
      <c r="I127" s="14">
        <f t="shared" si="53"/>
        <v>225.72</v>
      </c>
      <c r="J127" s="14">
        <f t="shared" si="54"/>
        <v>0</v>
      </c>
      <c r="K127" s="15">
        <f t="shared" si="55"/>
        <v>0</v>
      </c>
      <c r="L127" s="14">
        <f t="shared" si="52"/>
        <v>0</v>
      </c>
    </row>
    <row r="128" spans="1:12" x14ac:dyDescent="0.2">
      <c r="A128" s="72" t="s">
        <v>280</v>
      </c>
      <c r="B128" s="74" t="s">
        <v>271</v>
      </c>
      <c r="C128" s="75" t="s">
        <v>169</v>
      </c>
      <c r="D128" s="51">
        <v>57.65</v>
      </c>
      <c r="E128" s="73">
        <v>11</v>
      </c>
      <c r="F128" s="21"/>
      <c r="G128" s="22"/>
      <c r="H128" s="16">
        <f t="shared" si="56"/>
        <v>0</v>
      </c>
      <c r="I128" s="14">
        <f t="shared" si="53"/>
        <v>634.15</v>
      </c>
      <c r="J128" s="14">
        <f t="shared" si="54"/>
        <v>0</v>
      </c>
      <c r="K128" s="15">
        <f t="shared" si="55"/>
        <v>0</v>
      </c>
      <c r="L128" s="14">
        <f t="shared" si="52"/>
        <v>0</v>
      </c>
    </row>
    <row r="129" spans="1:12" ht="25.5" x14ac:dyDescent="0.2">
      <c r="A129" s="72" t="s">
        <v>281</v>
      </c>
      <c r="B129" s="74" t="s">
        <v>272</v>
      </c>
      <c r="C129" s="75" t="s">
        <v>169</v>
      </c>
      <c r="D129" s="51">
        <v>36.26</v>
      </c>
      <c r="E129" s="73">
        <v>4</v>
      </c>
      <c r="F129" s="21"/>
      <c r="G129" s="22"/>
      <c r="H129" s="16">
        <f t="shared" si="56"/>
        <v>0</v>
      </c>
      <c r="I129" s="14">
        <f t="shared" si="53"/>
        <v>145.04</v>
      </c>
      <c r="J129" s="14">
        <f t="shared" si="54"/>
        <v>0</v>
      </c>
      <c r="K129" s="15">
        <f t="shared" si="55"/>
        <v>0</v>
      </c>
      <c r="L129" s="14">
        <f t="shared" si="52"/>
        <v>0</v>
      </c>
    </row>
    <row r="130" spans="1:12" ht="25.5" x14ac:dyDescent="0.2">
      <c r="A130" s="72" t="s">
        <v>282</v>
      </c>
      <c r="B130" s="74" t="s">
        <v>273</v>
      </c>
      <c r="C130" s="75" t="s">
        <v>169</v>
      </c>
      <c r="D130" s="51">
        <v>80.64</v>
      </c>
      <c r="E130" s="73">
        <v>4</v>
      </c>
      <c r="F130" s="21"/>
      <c r="G130" s="22"/>
      <c r="H130" s="16">
        <f t="shared" si="56"/>
        <v>0</v>
      </c>
      <c r="I130" s="14">
        <f t="shared" si="53"/>
        <v>322.56</v>
      </c>
      <c r="J130" s="14">
        <f t="shared" si="54"/>
        <v>0</v>
      </c>
      <c r="K130" s="15">
        <f t="shared" si="55"/>
        <v>0</v>
      </c>
      <c r="L130" s="14">
        <f t="shared" si="52"/>
        <v>0</v>
      </c>
    </row>
    <row r="131" spans="1:12" ht="25.5" x14ac:dyDescent="0.2">
      <c r="A131" s="72" t="s">
        <v>283</v>
      </c>
      <c r="B131" s="74" t="s">
        <v>274</v>
      </c>
      <c r="C131" s="75" t="s">
        <v>169</v>
      </c>
      <c r="D131" s="51">
        <v>17.010000000000002</v>
      </c>
      <c r="E131" s="73">
        <v>2</v>
      </c>
      <c r="F131" s="21"/>
      <c r="G131" s="22"/>
      <c r="H131" s="16">
        <f t="shared" si="56"/>
        <v>0</v>
      </c>
      <c r="I131" s="14">
        <f t="shared" si="53"/>
        <v>34.020000000000003</v>
      </c>
      <c r="J131" s="14">
        <f t="shared" si="54"/>
        <v>0</v>
      </c>
      <c r="K131" s="15">
        <f t="shared" si="55"/>
        <v>0</v>
      </c>
      <c r="L131" s="14">
        <f t="shared" si="52"/>
        <v>0</v>
      </c>
    </row>
    <row r="132" spans="1:12" ht="25.5" x14ac:dyDescent="0.2">
      <c r="A132" s="72" t="s">
        <v>284</v>
      </c>
      <c r="B132" s="74" t="s">
        <v>275</v>
      </c>
      <c r="C132" s="75" t="s">
        <v>169</v>
      </c>
      <c r="D132" s="51">
        <v>1476.57</v>
      </c>
      <c r="E132" s="73">
        <v>1</v>
      </c>
      <c r="F132" s="21"/>
      <c r="G132" s="22"/>
      <c r="H132" s="16">
        <f t="shared" si="56"/>
        <v>0</v>
      </c>
      <c r="I132" s="14">
        <f t="shared" si="53"/>
        <v>1476.57</v>
      </c>
      <c r="J132" s="14">
        <f t="shared" si="54"/>
        <v>0</v>
      </c>
      <c r="K132" s="15">
        <f t="shared" si="55"/>
        <v>0</v>
      </c>
      <c r="L132" s="14">
        <f t="shared" si="52"/>
        <v>0</v>
      </c>
    </row>
    <row r="133" spans="1:12" s="39" customFormat="1" x14ac:dyDescent="0.2">
      <c r="A133" s="70" t="s">
        <v>287</v>
      </c>
      <c r="B133" s="5" t="s">
        <v>286</v>
      </c>
      <c r="C133" s="86"/>
      <c r="D133" s="140"/>
      <c r="E133" s="87"/>
      <c r="F133" s="19"/>
      <c r="G133" s="19"/>
      <c r="H133" s="38">
        <f t="shared" si="56"/>
        <v>0</v>
      </c>
      <c r="I133" s="20">
        <f t="shared" ref="I133" si="57">D133*E133</f>
        <v>0</v>
      </c>
      <c r="J133" s="20">
        <f t="shared" ref="J133" si="58">F133*D133</f>
        <v>0</v>
      </c>
      <c r="K133" s="20">
        <f t="shared" ref="K133" si="59">D133*G133</f>
        <v>0</v>
      </c>
      <c r="L133" s="20">
        <f t="shared" ref="L133:L160" si="60">K133+J133</f>
        <v>0</v>
      </c>
    </row>
    <row r="134" spans="1:12" s="32" customFormat="1" ht="38.25" x14ac:dyDescent="0.2">
      <c r="A134" s="80" t="s">
        <v>294</v>
      </c>
      <c r="B134" s="33" t="s">
        <v>18</v>
      </c>
      <c r="C134" s="81" t="s">
        <v>285</v>
      </c>
      <c r="D134" s="51">
        <v>71.98</v>
      </c>
      <c r="E134" s="82">
        <v>33</v>
      </c>
      <c r="F134" s="21"/>
      <c r="G134" s="21"/>
      <c r="H134" s="16">
        <f t="shared" si="56"/>
        <v>0</v>
      </c>
      <c r="I134" s="14">
        <f t="shared" ref="I134:I160" si="61">ROUNDUP((D134*E134),2)</f>
        <v>2375.34</v>
      </c>
      <c r="J134" s="14">
        <f t="shared" ref="J134:J160" si="62">ROUNDUP((F134*D134),2)</f>
        <v>0</v>
      </c>
      <c r="K134" s="15">
        <f t="shared" ref="K134:K160" si="63">ROUNDUP((D134*G134),2)</f>
        <v>0</v>
      </c>
      <c r="L134" s="14">
        <f t="shared" si="60"/>
        <v>0</v>
      </c>
    </row>
    <row r="135" spans="1:12" s="32" customFormat="1" ht="38.25" x14ac:dyDescent="0.2">
      <c r="A135" s="80" t="s">
        <v>295</v>
      </c>
      <c r="B135" s="33" t="s">
        <v>288</v>
      </c>
      <c r="C135" s="81" t="s">
        <v>285</v>
      </c>
      <c r="D135" s="51">
        <v>104.52</v>
      </c>
      <c r="E135" s="82">
        <v>9</v>
      </c>
      <c r="F135" s="21"/>
      <c r="G135" s="21"/>
      <c r="H135" s="16">
        <f t="shared" si="56"/>
        <v>0</v>
      </c>
      <c r="I135" s="14">
        <f t="shared" si="61"/>
        <v>940.68</v>
      </c>
      <c r="J135" s="14">
        <f t="shared" si="62"/>
        <v>0</v>
      </c>
      <c r="K135" s="15">
        <f t="shared" si="63"/>
        <v>0</v>
      </c>
      <c r="L135" s="14">
        <f t="shared" si="60"/>
        <v>0</v>
      </c>
    </row>
    <row r="136" spans="1:12" s="32" customFormat="1" ht="38.25" x14ac:dyDescent="0.2">
      <c r="A136" s="80" t="s">
        <v>296</v>
      </c>
      <c r="B136" s="33" t="s">
        <v>289</v>
      </c>
      <c r="C136" s="81" t="s">
        <v>285</v>
      </c>
      <c r="D136" s="51">
        <v>95.96</v>
      </c>
      <c r="E136" s="82">
        <v>18</v>
      </c>
      <c r="F136" s="21"/>
      <c r="G136" s="21"/>
      <c r="H136" s="16">
        <f t="shared" si="56"/>
        <v>0</v>
      </c>
      <c r="I136" s="14">
        <f t="shared" si="61"/>
        <v>1727.28</v>
      </c>
      <c r="J136" s="14">
        <f t="shared" si="62"/>
        <v>0</v>
      </c>
      <c r="K136" s="15">
        <f t="shared" si="63"/>
        <v>0</v>
      </c>
      <c r="L136" s="14">
        <f t="shared" si="60"/>
        <v>0</v>
      </c>
    </row>
    <row r="137" spans="1:12" s="32" customFormat="1" ht="38.25" x14ac:dyDescent="0.2">
      <c r="A137" s="80" t="s">
        <v>297</v>
      </c>
      <c r="B137" s="33" t="s">
        <v>290</v>
      </c>
      <c r="C137" s="81" t="s">
        <v>285</v>
      </c>
      <c r="D137" s="51">
        <v>99.24</v>
      </c>
      <c r="E137" s="82">
        <v>4</v>
      </c>
      <c r="F137" s="21"/>
      <c r="G137" s="21"/>
      <c r="H137" s="16">
        <f t="shared" si="56"/>
        <v>0</v>
      </c>
      <c r="I137" s="14">
        <f t="shared" si="61"/>
        <v>396.96</v>
      </c>
      <c r="J137" s="14">
        <f t="shared" si="62"/>
        <v>0</v>
      </c>
      <c r="K137" s="15">
        <f t="shared" si="63"/>
        <v>0</v>
      </c>
      <c r="L137" s="14">
        <f t="shared" si="60"/>
        <v>0</v>
      </c>
    </row>
    <row r="138" spans="1:12" s="32" customFormat="1" ht="38.25" x14ac:dyDescent="0.2">
      <c r="A138" s="80" t="s">
        <v>298</v>
      </c>
      <c r="B138" s="33" t="s">
        <v>291</v>
      </c>
      <c r="C138" s="81" t="s">
        <v>285</v>
      </c>
      <c r="D138" s="51">
        <v>93.33</v>
      </c>
      <c r="E138" s="82">
        <v>10</v>
      </c>
      <c r="F138" s="21"/>
      <c r="G138" s="21"/>
      <c r="H138" s="16">
        <f t="shared" si="56"/>
        <v>0</v>
      </c>
      <c r="I138" s="14">
        <f t="shared" si="61"/>
        <v>933.3</v>
      </c>
      <c r="J138" s="14">
        <f t="shared" si="62"/>
        <v>0</v>
      </c>
      <c r="K138" s="15">
        <f t="shared" si="63"/>
        <v>0</v>
      </c>
      <c r="L138" s="14">
        <f t="shared" si="60"/>
        <v>0</v>
      </c>
    </row>
    <row r="139" spans="1:12" s="32" customFormat="1" ht="38.25" x14ac:dyDescent="0.2">
      <c r="A139" s="80" t="s">
        <v>299</v>
      </c>
      <c r="B139" s="33" t="s">
        <v>292</v>
      </c>
      <c r="C139" s="81" t="s">
        <v>169</v>
      </c>
      <c r="D139" s="51">
        <v>17108.52</v>
      </c>
      <c r="E139" s="82">
        <v>1</v>
      </c>
      <c r="F139" s="21"/>
      <c r="G139" s="21"/>
      <c r="H139" s="16">
        <f t="shared" si="56"/>
        <v>0</v>
      </c>
      <c r="I139" s="14">
        <f t="shared" si="61"/>
        <v>17108.52</v>
      </c>
      <c r="J139" s="14">
        <f t="shared" si="62"/>
        <v>0</v>
      </c>
      <c r="K139" s="15">
        <f t="shared" si="63"/>
        <v>0</v>
      </c>
      <c r="L139" s="14">
        <f t="shared" si="60"/>
        <v>0</v>
      </c>
    </row>
    <row r="140" spans="1:12" s="32" customFormat="1" ht="38.25" x14ac:dyDescent="0.2">
      <c r="A140" s="80" t="s">
        <v>300</v>
      </c>
      <c r="B140" s="33" t="s">
        <v>293</v>
      </c>
      <c r="C140" s="81" t="s">
        <v>169</v>
      </c>
      <c r="D140" s="51">
        <v>6124.26</v>
      </c>
      <c r="E140" s="82">
        <v>1</v>
      </c>
      <c r="F140" s="21"/>
      <c r="G140" s="21"/>
      <c r="H140" s="16">
        <f t="shared" si="56"/>
        <v>0</v>
      </c>
      <c r="I140" s="14">
        <f t="shared" si="61"/>
        <v>6124.26</v>
      </c>
      <c r="J140" s="14">
        <f t="shared" si="62"/>
        <v>0</v>
      </c>
      <c r="K140" s="15">
        <f t="shared" si="63"/>
        <v>0</v>
      </c>
      <c r="L140" s="14">
        <f t="shared" si="60"/>
        <v>0</v>
      </c>
    </row>
    <row r="141" spans="1:12" s="62" customFormat="1" x14ac:dyDescent="0.2">
      <c r="A141" s="111"/>
      <c r="B141" s="136" t="s">
        <v>304</v>
      </c>
      <c r="C141" s="137"/>
      <c r="D141" s="141"/>
      <c r="E141" s="113"/>
      <c r="F141" s="22"/>
      <c r="G141" s="22"/>
      <c r="H141" s="61">
        <f t="shared" si="56"/>
        <v>0</v>
      </c>
      <c r="I141" s="14">
        <f t="shared" si="61"/>
        <v>0</v>
      </c>
      <c r="J141" s="14">
        <f t="shared" si="62"/>
        <v>0</v>
      </c>
      <c r="K141" s="15">
        <f t="shared" si="63"/>
        <v>0</v>
      </c>
      <c r="L141" s="14">
        <f t="shared" si="60"/>
        <v>0</v>
      </c>
    </row>
    <row r="142" spans="1:12" s="32" customFormat="1" x14ac:dyDescent="0.2">
      <c r="A142" s="80" t="s">
        <v>301</v>
      </c>
      <c r="B142" s="33" t="s">
        <v>321</v>
      </c>
      <c r="C142" s="81" t="s">
        <v>169</v>
      </c>
      <c r="D142" s="51">
        <v>1193.55</v>
      </c>
      <c r="E142" s="82">
        <v>4</v>
      </c>
      <c r="F142" s="21"/>
      <c r="G142" s="21"/>
      <c r="H142" s="16">
        <f>G142+F142</f>
        <v>0</v>
      </c>
      <c r="I142" s="14">
        <f t="shared" si="61"/>
        <v>4774.2</v>
      </c>
      <c r="J142" s="14">
        <f t="shared" si="62"/>
        <v>0</v>
      </c>
      <c r="K142" s="15">
        <f t="shared" si="63"/>
        <v>0</v>
      </c>
      <c r="L142" s="14">
        <f t="shared" si="60"/>
        <v>0</v>
      </c>
    </row>
    <row r="143" spans="1:12" s="32" customFormat="1" ht="25.5" x14ac:dyDescent="0.2">
      <c r="A143" s="80" t="s">
        <v>302</v>
      </c>
      <c r="B143" s="33" t="s">
        <v>322</v>
      </c>
      <c r="C143" s="34" t="s">
        <v>169</v>
      </c>
      <c r="D143" s="35">
        <v>46.09</v>
      </c>
      <c r="E143" s="82">
        <v>9</v>
      </c>
      <c r="F143" s="21"/>
      <c r="G143" s="21"/>
      <c r="H143" s="16">
        <f t="shared" ref="H143:H148" si="64">G143+F143</f>
        <v>0</v>
      </c>
      <c r="I143" s="14">
        <f t="shared" si="61"/>
        <v>414.81</v>
      </c>
      <c r="J143" s="14">
        <f t="shared" si="62"/>
        <v>0</v>
      </c>
      <c r="K143" s="15">
        <f t="shared" si="63"/>
        <v>0</v>
      </c>
      <c r="L143" s="14">
        <f t="shared" si="60"/>
        <v>0</v>
      </c>
    </row>
    <row r="144" spans="1:12" s="32" customFormat="1" ht="38.25" x14ac:dyDescent="0.2">
      <c r="A144" s="80" t="s">
        <v>303</v>
      </c>
      <c r="B144" s="33" t="s">
        <v>323</v>
      </c>
      <c r="C144" s="81" t="s">
        <v>169</v>
      </c>
      <c r="D144" s="51">
        <v>367.17</v>
      </c>
      <c r="E144" s="82">
        <v>5</v>
      </c>
      <c r="F144" s="21"/>
      <c r="G144" s="21"/>
      <c r="H144" s="16">
        <f t="shared" si="64"/>
        <v>0</v>
      </c>
      <c r="I144" s="14">
        <f t="shared" si="61"/>
        <v>1835.85</v>
      </c>
      <c r="J144" s="14">
        <f t="shared" si="62"/>
        <v>0</v>
      </c>
      <c r="K144" s="15">
        <f t="shared" si="63"/>
        <v>0</v>
      </c>
      <c r="L144" s="14">
        <f t="shared" si="60"/>
        <v>0</v>
      </c>
    </row>
    <row r="145" spans="1:12" s="32" customFormat="1" ht="31.5" customHeight="1" x14ac:dyDescent="0.2">
      <c r="A145" s="80" t="s">
        <v>305</v>
      </c>
      <c r="B145" s="33" t="s">
        <v>324</v>
      </c>
      <c r="C145" s="81" t="s">
        <v>169</v>
      </c>
      <c r="D145" s="51">
        <v>408.12</v>
      </c>
      <c r="E145" s="82">
        <v>9</v>
      </c>
      <c r="F145" s="21"/>
      <c r="G145" s="21"/>
      <c r="H145" s="16">
        <f t="shared" si="64"/>
        <v>0</v>
      </c>
      <c r="I145" s="14">
        <f t="shared" si="61"/>
        <v>3673.08</v>
      </c>
      <c r="J145" s="14">
        <f t="shared" si="62"/>
        <v>0</v>
      </c>
      <c r="K145" s="15">
        <f t="shared" si="63"/>
        <v>0</v>
      </c>
      <c r="L145" s="14">
        <f t="shared" si="60"/>
        <v>0</v>
      </c>
    </row>
    <row r="146" spans="1:12" s="32" customFormat="1" ht="51" x14ac:dyDescent="0.2">
      <c r="A146" s="80" t="s">
        <v>306</v>
      </c>
      <c r="B146" s="33" t="s">
        <v>325</v>
      </c>
      <c r="C146" s="81" t="s">
        <v>169</v>
      </c>
      <c r="D146" s="51">
        <v>224.87</v>
      </c>
      <c r="E146" s="82">
        <v>12</v>
      </c>
      <c r="F146" s="21"/>
      <c r="G146" s="21"/>
      <c r="H146" s="16">
        <f t="shared" si="64"/>
        <v>0</v>
      </c>
      <c r="I146" s="14">
        <f t="shared" si="61"/>
        <v>2698.44</v>
      </c>
      <c r="J146" s="14">
        <f t="shared" si="62"/>
        <v>0</v>
      </c>
      <c r="K146" s="15">
        <f t="shared" si="63"/>
        <v>0</v>
      </c>
      <c r="L146" s="14">
        <f t="shared" si="60"/>
        <v>0</v>
      </c>
    </row>
    <row r="147" spans="1:12" s="32" customFormat="1" ht="29.25" customHeight="1" x14ac:dyDescent="0.2">
      <c r="A147" s="80" t="s">
        <v>307</v>
      </c>
      <c r="B147" s="33" t="s">
        <v>326</v>
      </c>
      <c r="C147" s="81" t="s">
        <v>169</v>
      </c>
      <c r="D147" s="51">
        <v>631.20000000000005</v>
      </c>
      <c r="E147" s="82">
        <v>3</v>
      </c>
      <c r="F147" s="21"/>
      <c r="G147" s="21"/>
      <c r="H147" s="16">
        <f t="shared" si="64"/>
        <v>0</v>
      </c>
      <c r="I147" s="14">
        <f t="shared" si="61"/>
        <v>1893.6</v>
      </c>
      <c r="J147" s="14">
        <f t="shared" si="62"/>
        <v>0</v>
      </c>
      <c r="K147" s="15">
        <f t="shared" si="63"/>
        <v>0</v>
      </c>
      <c r="L147" s="14">
        <f t="shared" si="60"/>
        <v>0</v>
      </c>
    </row>
    <row r="148" spans="1:12" s="32" customFormat="1" ht="51" x14ac:dyDescent="0.2">
      <c r="A148" s="80" t="s">
        <v>308</v>
      </c>
      <c r="B148" s="33" t="s">
        <v>327</v>
      </c>
      <c r="C148" s="81" t="s">
        <v>169</v>
      </c>
      <c r="D148" s="51">
        <v>595.66999999999996</v>
      </c>
      <c r="E148" s="82">
        <v>1</v>
      </c>
      <c r="F148" s="21"/>
      <c r="G148" s="21"/>
      <c r="H148" s="16">
        <f t="shared" si="64"/>
        <v>0</v>
      </c>
      <c r="I148" s="14">
        <f t="shared" si="61"/>
        <v>595.66999999999996</v>
      </c>
      <c r="J148" s="14">
        <f t="shared" si="62"/>
        <v>0</v>
      </c>
      <c r="K148" s="15">
        <f t="shared" si="63"/>
        <v>0</v>
      </c>
      <c r="L148" s="14">
        <f t="shared" si="60"/>
        <v>0</v>
      </c>
    </row>
    <row r="149" spans="1:12" s="32" customFormat="1" x14ac:dyDescent="0.2">
      <c r="A149" s="80" t="s">
        <v>309</v>
      </c>
      <c r="B149" s="33" t="s">
        <v>328</v>
      </c>
      <c r="C149" s="34" t="s">
        <v>169</v>
      </c>
      <c r="D149" s="35">
        <v>2941.48</v>
      </c>
      <c r="E149" s="82">
        <v>1</v>
      </c>
      <c r="F149" s="21"/>
      <c r="G149" s="21"/>
      <c r="H149" s="16">
        <f t="shared" ref="H149:H152" si="65">G149+F149</f>
        <v>0</v>
      </c>
      <c r="I149" s="14">
        <f t="shared" si="61"/>
        <v>2941.48</v>
      </c>
      <c r="J149" s="14">
        <f t="shared" si="62"/>
        <v>0</v>
      </c>
      <c r="K149" s="15">
        <f t="shared" si="63"/>
        <v>0</v>
      </c>
      <c r="L149" s="14">
        <f t="shared" si="60"/>
        <v>0</v>
      </c>
    </row>
    <row r="150" spans="1:12" s="32" customFormat="1" ht="25.5" x14ac:dyDescent="0.2">
      <c r="A150" s="80" t="s">
        <v>310</v>
      </c>
      <c r="B150" s="33" t="s">
        <v>329</v>
      </c>
      <c r="C150" s="81" t="s">
        <v>169</v>
      </c>
      <c r="D150" s="51">
        <v>684.95</v>
      </c>
      <c r="E150" s="82">
        <v>1</v>
      </c>
      <c r="F150" s="21"/>
      <c r="G150" s="21"/>
      <c r="H150" s="16">
        <f t="shared" si="65"/>
        <v>0</v>
      </c>
      <c r="I150" s="14">
        <f t="shared" si="61"/>
        <v>684.95</v>
      </c>
      <c r="J150" s="14">
        <f t="shared" si="62"/>
        <v>0</v>
      </c>
      <c r="K150" s="15">
        <f t="shared" si="63"/>
        <v>0</v>
      </c>
      <c r="L150" s="14">
        <f t="shared" si="60"/>
        <v>0</v>
      </c>
    </row>
    <row r="151" spans="1:12" s="32" customFormat="1" ht="25.5" x14ac:dyDescent="0.2">
      <c r="A151" s="80" t="s">
        <v>311</v>
      </c>
      <c r="B151" s="33" t="s">
        <v>330</v>
      </c>
      <c r="C151" s="81" t="s">
        <v>169</v>
      </c>
      <c r="D151" s="51">
        <v>197.99</v>
      </c>
      <c r="E151" s="82">
        <v>3</v>
      </c>
      <c r="F151" s="21"/>
      <c r="G151" s="21"/>
      <c r="H151" s="16">
        <f t="shared" si="65"/>
        <v>0</v>
      </c>
      <c r="I151" s="14">
        <f t="shared" si="61"/>
        <v>593.97</v>
      </c>
      <c r="J151" s="14">
        <f t="shared" si="62"/>
        <v>0</v>
      </c>
      <c r="K151" s="15">
        <f t="shared" si="63"/>
        <v>0</v>
      </c>
      <c r="L151" s="14">
        <f t="shared" si="60"/>
        <v>0</v>
      </c>
    </row>
    <row r="152" spans="1:12" s="32" customFormat="1" ht="25.5" x14ac:dyDescent="0.2">
      <c r="A152" s="80" t="s">
        <v>312</v>
      </c>
      <c r="B152" s="33" t="s">
        <v>331</v>
      </c>
      <c r="C152" s="81" t="s">
        <v>169</v>
      </c>
      <c r="D152" s="51">
        <v>345.95</v>
      </c>
      <c r="E152" s="82">
        <v>1</v>
      </c>
      <c r="F152" s="21"/>
      <c r="G152" s="21"/>
      <c r="H152" s="16">
        <f t="shared" si="65"/>
        <v>0</v>
      </c>
      <c r="I152" s="14">
        <f t="shared" si="61"/>
        <v>345.95</v>
      </c>
      <c r="J152" s="14">
        <f t="shared" si="62"/>
        <v>0</v>
      </c>
      <c r="K152" s="15">
        <f t="shared" si="63"/>
        <v>0</v>
      </c>
      <c r="L152" s="14">
        <f t="shared" si="60"/>
        <v>0</v>
      </c>
    </row>
    <row r="153" spans="1:12" s="32" customFormat="1" ht="25.5" x14ac:dyDescent="0.2">
      <c r="A153" s="80" t="s">
        <v>313</v>
      </c>
      <c r="B153" s="33" t="s">
        <v>332</v>
      </c>
      <c r="C153" s="81" t="s">
        <v>169</v>
      </c>
      <c r="D153" s="51">
        <v>116.86</v>
      </c>
      <c r="E153" s="82">
        <v>8</v>
      </c>
      <c r="F153" s="85"/>
      <c r="G153" s="85"/>
      <c r="H153" s="85"/>
      <c r="I153" s="14">
        <f t="shared" si="61"/>
        <v>934.88</v>
      </c>
      <c r="J153" s="14">
        <f t="shared" si="62"/>
        <v>0</v>
      </c>
      <c r="K153" s="15">
        <f t="shared" si="63"/>
        <v>0</v>
      </c>
      <c r="L153" s="14">
        <f t="shared" si="60"/>
        <v>0</v>
      </c>
    </row>
    <row r="154" spans="1:12" s="32" customFormat="1" ht="25.5" x14ac:dyDescent="0.2">
      <c r="A154" s="80" t="s">
        <v>314</v>
      </c>
      <c r="B154" s="33" t="s">
        <v>333</v>
      </c>
      <c r="C154" s="81" t="s">
        <v>20</v>
      </c>
      <c r="D154" s="51">
        <v>684.92</v>
      </c>
      <c r="E154" s="82">
        <v>7.02</v>
      </c>
      <c r="F154" s="21"/>
      <c r="G154" s="21"/>
      <c r="H154" s="16">
        <f t="shared" ref="H154:H157" si="66">G154+F154</f>
        <v>0</v>
      </c>
      <c r="I154" s="14">
        <f t="shared" si="61"/>
        <v>4808.1400000000003</v>
      </c>
      <c r="J154" s="14">
        <f t="shared" si="62"/>
        <v>0</v>
      </c>
      <c r="K154" s="15">
        <f t="shared" si="63"/>
        <v>0</v>
      </c>
      <c r="L154" s="14">
        <f t="shared" si="60"/>
        <v>0</v>
      </c>
    </row>
    <row r="155" spans="1:12" s="32" customFormat="1" ht="25.5" x14ac:dyDescent="0.2">
      <c r="A155" s="80" t="s">
        <v>315</v>
      </c>
      <c r="B155" s="33" t="s">
        <v>334</v>
      </c>
      <c r="C155" s="81" t="s">
        <v>169</v>
      </c>
      <c r="D155" s="51">
        <v>105.45</v>
      </c>
      <c r="E155" s="82">
        <v>1</v>
      </c>
      <c r="F155" s="21"/>
      <c r="G155" s="21"/>
      <c r="H155" s="16">
        <f t="shared" si="66"/>
        <v>0</v>
      </c>
      <c r="I155" s="14">
        <f t="shared" si="61"/>
        <v>105.45</v>
      </c>
      <c r="J155" s="14">
        <f t="shared" si="62"/>
        <v>0</v>
      </c>
      <c r="K155" s="15">
        <f t="shared" si="63"/>
        <v>0</v>
      </c>
      <c r="L155" s="14">
        <f t="shared" si="60"/>
        <v>0</v>
      </c>
    </row>
    <row r="156" spans="1:12" s="32" customFormat="1" ht="25.5" x14ac:dyDescent="0.2">
      <c r="A156" s="80" t="s">
        <v>316</v>
      </c>
      <c r="B156" s="33" t="s">
        <v>335</v>
      </c>
      <c r="C156" s="81" t="s">
        <v>169</v>
      </c>
      <c r="D156" s="51">
        <v>124.9</v>
      </c>
      <c r="E156" s="82">
        <v>14</v>
      </c>
      <c r="F156" s="21"/>
      <c r="G156" s="21"/>
      <c r="H156" s="16">
        <f t="shared" si="66"/>
        <v>0</v>
      </c>
      <c r="I156" s="14">
        <f t="shared" si="61"/>
        <v>1748.6</v>
      </c>
      <c r="J156" s="14">
        <f t="shared" si="62"/>
        <v>0</v>
      </c>
      <c r="K156" s="15">
        <f t="shared" si="63"/>
        <v>0</v>
      </c>
      <c r="L156" s="14">
        <f t="shared" si="60"/>
        <v>0</v>
      </c>
    </row>
    <row r="157" spans="1:12" s="32" customFormat="1" ht="25.5" x14ac:dyDescent="0.2">
      <c r="A157" s="80" t="s">
        <v>317</v>
      </c>
      <c r="B157" s="33" t="s">
        <v>336</v>
      </c>
      <c r="C157" s="81" t="s">
        <v>169</v>
      </c>
      <c r="D157" s="51">
        <v>147.87</v>
      </c>
      <c r="E157" s="82">
        <v>3</v>
      </c>
      <c r="F157" s="21"/>
      <c r="G157" s="21"/>
      <c r="H157" s="16">
        <f t="shared" si="66"/>
        <v>0</v>
      </c>
      <c r="I157" s="14">
        <f t="shared" si="61"/>
        <v>443.61</v>
      </c>
      <c r="J157" s="14">
        <f t="shared" si="62"/>
        <v>0</v>
      </c>
      <c r="K157" s="15">
        <f t="shared" si="63"/>
        <v>0</v>
      </c>
      <c r="L157" s="14">
        <f t="shared" si="60"/>
        <v>0</v>
      </c>
    </row>
    <row r="158" spans="1:12" s="32" customFormat="1" ht="38.25" x14ac:dyDescent="0.2">
      <c r="A158" s="80" t="s">
        <v>318</v>
      </c>
      <c r="B158" s="33" t="s">
        <v>337</v>
      </c>
      <c r="C158" s="34" t="s">
        <v>169</v>
      </c>
      <c r="D158" s="35">
        <v>51.8</v>
      </c>
      <c r="E158" s="82">
        <v>8</v>
      </c>
      <c r="F158" s="21"/>
      <c r="G158" s="21"/>
      <c r="H158" s="16">
        <f t="shared" ref="H158:H160" si="67">G158+F158</f>
        <v>0</v>
      </c>
      <c r="I158" s="14">
        <f t="shared" si="61"/>
        <v>414.4</v>
      </c>
      <c r="J158" s="14">
        <f t="shared" si="62"/>
        <v>0</v>
      </c>
      <c r="K158" s="15">
        <f t="shared" si="63"/>
        <v>0</v>
      </c>
      <c r="L158" s="14">
        <f t="shared" si="60"/>
        <v>0</v>
      </c>
    </row>
    <row r="159" spans="1:12" s="32" customFormat="1" ht="38.25" x14ac:dyDescent="0.2">
      <c r="A159" s="80" t="s">
        <v>319</v>
      </c>
      <c r="B159" s="33" t="s">
        <v>338</v>
      </c>
      <c r="C159" s="81" t="s">
        <v>169</v>
      </c>
      <c r="D159" s="51">
        <v>60.98</v>
      </c>
      <c r="E159" s="82">
        <v>2</v>
      </c>
      <c r="F159" s="21"/>
      <c r="G159" s="21"/>
      <c r="H159" s="16">
        <f t="shared" si="67"/>
        <v>0</v>
      </c>
      <c r="I159" s="14">
        <f t="shared" si="61"/>
        <v>121.96</v>
      </c>
      <c r="J159" s="14">
        <f t="shared" si="62"/>
        <v>0</v>
      </c>
      <c r="K159" s="15">
        <f t="shared" si="63"/>
        <v>0</v>
      </c>
      <c r="L159" s="14">
        <f t="shared" si="60"/>
        <v>0</v>
      </c>
    </row>
    <row r="160" spans="1:12" x14ac:dyDescent="0.2">
      <c r="A160" s="72" t="s">
        <v>320</v>
      </c>
      <c r="B160" s="74" t="s">
        <v>339</v>
      </c>
      <c r="C160" s="75" t="s">
        <v>169</v>
      </c>
      <c r="D160" s="51">
        <v>3124.18</v>
      </c>
      <c r="E160" s="73">
        <v>1</v>
      </c>
      <c r="F160" s="21"/>
      <c r="G160" s="22"/>
      <c r="H160" s="16">
        <f t="shared" si="67"/>
        <v>0</v>
      </c>
      <c r="I160" s="14">
        <f t="shared" si="61"/>
        <v>3124.18</v>
      </c>
      <c r="J160" s="14">
        <f t="shared" si="62"/>
        <v>0</v>
      </c>
      <c r="K160" s="15">
        <f t="shared" si="63"/>
        <v>0</v>
      </c>
      <c r="L160" s="14">
        <f t="shared" si="60"/>
        <v>0</v>
      </c>
    </row>
    <row r="161" spans="1:12" s="11" customFormat="1" x14ac:dyDescent="0.2">
      <c r="A161" s="70" t="s">
        <v>340</v>
      </c>
      <c r="B161" s="88" t="s">
        <v>341</v>
      </c>
      <c r="C161" s="89"/>
      <c r="D161" s="90"/>
      <c r="E161" s="71"/>
      <c r="F161" s="91"/>
      <c r="G161" s="92"/>
      <c r="H161" s="92"/>
      <c r="I161" s="92"/>
      <c r="J161" s="92"/>
      <c r="K161" s="92"/>
      <c r="L161" s="92"/>
    </row>
    <row r="162" spans="1:12" s="32" customFormat="1" ht="25.5" x14ac:dyDescent="0.2">
      <c r="A162" s="80" t="s">
        <v>594</v>
      </c>
      <c r="B162" s="33" t="s">
        <v>342</v>
      </c>
      <c r="C162" s="34" t="s">
        <v>169</v>
      </c>
      <c r="D162" s="35">
        <v>76.680000000000007</v>
      </c>
      <c r="E162" s="82">
        <v>9</v>
      </c>
      <c r="F162" s="21"/>
      <c r="G162" s="21"/>
      <c r="H162" s="16">
        <f t="shared" ref="H162:H176" si="68">G162+F162</f>
        <v>0</v>
      </c>
      <c r="I162" s="14">
        <f t="shared" ref="I162:I166" si="69">ROUNDUP((D162*E162),2)</f>
        <v>690.12</v>
      </c>
      <c r="J162" s="14">
        <f t="shared" ref="J162:J166" si="70">ROUNDUP((F162*D162),2)</f>
        <v>0</v>
      </c>
      <c r="K162" s="15">
        <f t="shared" ref="K162:K166" si="71">ROUNDUP((D162*G162),2)</f>
        <v>0</v>
      </c>
      <c r="L162" s="14">
        <f t="shared" ref="L162:L166" si="72">K162+J162</f>
        <v>0</v>
      </c>
    </row>
    <row r="163" spans="1:12" ht="25.5" x14ac:dyDescent="0.2">
      <c r="A163" s="72" t="s">
        <v>595</v>
      </c>
      <c r="B163" s="74" t="s">
        <v>343</v>
      </c>
      <c r="C163" s="75" t="s">
        <v>169</v>
      </c>
      <c r="D163" s="51">
        <v>59.84</v>
      </c>
      <c r="E163" s="73">
        <v>10</v>
      </c>
      <c r="F163" s="21"/>
      <c r="G163" s="22"/>
      <c r="H163" s="16">
        <f t="shared" si="68"/>
        <v>0</v>
      </c>
      <c r="I163" s="14">
        <f t="shared" si="69"/>
        <v>598.4</v>
      </c>
      <c r="J163" s="14">
        <f t="shared" si="70"/>
        <v>0</v>
      </c>
      <c r="K163" s="15">
        <f t="shared" si="71"/>
        <v>0</v>
      </c>
      <c r="L163" s="14">
        <f t="shared" si="72"/>
        <v>0</v>
      </c>
    </row>
    <row r="164" spans="1:12" x14ac:dyDescent="0.2">
      <c r="A164" s="72" t="s">
        <v>596</v>
      </c>
      <c r="B164" s="74" t="s">
        <v>344</v>
      </c>
      <c r="C164" s="75" t="s">
        <v>169</v>
      </c>
      <c r="D164" s="51">
        <v>2225.2399999999998</v>
      </c>
      <c r="E164" s="73">
        <v>2</v>
      </c>
      <c r="F164" s="21"/>
      <c r="G164" s="22"/>
      <c r="H164" s="16">
        <f t="shared" si="68"/>
        <v>0</v>
      </c>
      <c r="I164" s="14">
        <f t="shared" si="69"/>
        <v>4450.4799999999996</v>
      </c>
      <c r="J164" s="14">
        <f t="shared" si="70"/>
        <v>0</v>
      </c>
      <c r="K164" s="15">
        <f t="shared" si="71"/>
        <v>0</v>
      </c>
      <c r="L164" s="14">
        <f t="shared" si="72"/>
        <v>0</v>
      </c>
    </row>
    <row r="165" spans="1:12" ht="25.5" x14ac:dyDescent="0.2">
      <c r="A165" s="72" t="s">
        <v>597</v>
      </c>
      <c r="B165" s="74" t="s">
        <v>345</v>
      </c>
      <c r="C165" s="75" t="s">
        <v>169</v>
      </c>
      <c r="D165" s="51">
        <v>360.59</v>
      </c>
      <c r="E165" s="73">
        <v>8</v>
      </c>
      <c r="F165" s="21"/>
      <c r="G165" s="22"/>
      <c r="H165" s="16">
        <f t="shared" si="68"/>
        <v>0</v>
      </c>
      <c r="I165" s="14">
        <f t="shared" si="69"/>
        <v>2884.72</v>
      </c>
      <c r="J165" s="14">
        <f t="shared" si="70"/>
        <v>0</v>
      </c>
      <c r="K165" s="15">
        <f t="shared" si="71"/>
        <v>0</v>
      </c>
      <c r="L165" s="14">
        <f t="shared" si="72"/>
        <v>0</v>
      </c>
    </row>
    <row r="166" spans="1:12" ht="38.25" x14ac:dyDescent="0.2">
      <c r="A166" s="72" t="s">
        <v>598</v>
      </c>
      <c r="B166" s="74" t="s">
        <v>346</v>
      </c>
      <c r="C166" s="75" t="s">
        <v>169</v>
      </c>
      <c r="D166" s="51">
        <v>394.04</v>
      </c>
      <c r="E166" s="73">
        <v>1</v>
      </c>
      <c r="F166" s="21"/>
      <c r="G166" s="22"/>
      <c r="H166" s="16">
        <f t="shared" si="68"/>
        <v>0</v>
      </c>
      <c r="I166" s="14">
        <f t="shared" si="69"/>
        <v>394.04</v>
      </c>
      <c r="J166" s="14">
        <f t="shared" si="70"/>
        <v>0</v>
      </c>
      <c r="K166" s="15">
        <f t="shared" si="71"/>
        <v>0</v>
      </c>
      <c r="L166" s="14">
        <f t="shared" si="72"/>
        <v>0</v>
      </c>
    </row>
    <row r="167" spans="1:12" s="11" customFormat="1" x14ac:dyDescent="0.2">
      <c r="A167" s="70" t="s">
        <v>347</v>
      </c>
      <c r="B167" s="5" t="s">
        <v>348</v>
      </c>
      <c r="C167" s="6"/>
      <c r="D167" s="7"/>
      <c r="E167" s="71"/>
      <c r="F167" s="18"/>
      <c r="G167" s="19"/>
      <c r="H167" s="10">
        <f t="shared" si="68"/>
        <v>0</v>
      </c>
      <c r="I167" s="9">
        <f t="shared" ref="I167" si="73">D167*E167</f>
        <v>0</v>
      </c>
      <c r="J167" s="9">
        <f t="shared" ref="J167:J176" si="74">F167*D167</f>
        <v>0</v>
      </c>
      <c r="K167" s="20">
        <f t="shared" ref="K167:K176" si="75">D167*G167</f>
        <v>0</v>
      </c>
      <c r="L167" s="9">
        <f t="shared" ref="L167:L178" si="76">K167+J167</f>
        <v>0</v>
      </c>
    </row>
    <row r="168" spans="1:12" ht="25.5" x14ac:dyDescent="0.2">
      <c r="A168" s="72" t="s">
        <v>349</v>
      </c>
      <c r="B168" s="74" t="s">
        <v>354</v>
      </c>
      <c r="C168" s="75" t="s">
        <v>62</v>
      </c>
      <c r="D168" s="51">
        <v>43.13</v>
      </c>
      <c r="E168" s="73">
        <v>34.75</v>
      </c>
      <c r="F168" s="21"/>
      <c r="G168" s="22"/>
      <c r="H168" s="16">
        <f t="shared" si="68"/>
        <v>0</v>
      </c>
      <c r="I168" s="14">
        <f t="shared" ref="I168:I170" si="77">ROUNDUP((D168*E168),2)</f>
        <v>1498.77</v>
      </c>
      <c r="J168" s="14">
        <f t="shared" ref="J168:J170" si="78">ROUNDUP((F168*D168),2)</f>
        <v>0</v>
      </c>
      <c r="K168" s="15">
        <f t="shared" ref="K168:K170" si="79">ROUNDUP((D168*G168),2)</f>
        <v>0</v>
      </c>
      <c r="L168" s="14">
        <f t="shared" si="76"/>
        <v>0</v>
      </c>
    </row>
    <row r="169" spans="1:12" ht="38.25" x14ac:dyDescent="0.2">
      <c r="A169" s="72" t="s">
        <v>350</v>
      </c>
      <c r="B169" s="74" t="s">
        <v>355</v>
      </c>
      <c r="C169" s="75" t="s">
        <v>169</v>
      </c>
      <c r="D169" s="51">
        <v>52.43</v>
      </c>
      <c r="E169" s="73">
        <v>2</v>
      </c>
      <c r="F169" s="21"/>
      <c r="G169" s="22"/>
      <c r="H169" s="16">
        <f t="shared" si="68"/>
        <v>0</v>
      </c>
      <c r="I169" s="14">
        <f t="shared" si="77"/>
        <v>104.86</v>
      </c>
      <c r="J169" s="14">
        <f t="shared" si="78"/>
        <v>0</v>
      </c>
      <c r="K169" s="15">
        <f t="shared" si="79"/>
        <v>0</v>
      </c>
      <c r="L169" s="14">
        <f t="shared" si="76"/>
        <v>0</v>
      </c>
    </row>
    <row r="170" spans="1:12" ht="25.5" x14ac:dyDescent="0.2">
      <c r="A170" s="72" t="s">
        <v>351</v>
      </c>
      <c r="B170" s="74" t="s">
        <v>356</v>
      </c>
      <c r="C170" s="75" t="s">
        <v>169</v>
      </c>
      <c r="D170" s="51">
        <v>112.36</v>
      </c>
      <c r="E170" s="73">
        <v>5</v>
      </c>
      <c r="F170" s="21"/>
      <c r="G170" s="22"/>
      <c r="H170" s="16">
        <f t="shared" si="68"/>
        <v>0</v>
      </c>
      <c r="I170" s="14">
        <f t="shared" si="77"/>
        <v>561.79999999999995</v>
      </c>
      <c r="J170" s="14">
        <f t="shared" si="78"/>
        <v>0</v>
      </c>
      <c r="K170" s="15">
        <f t="shared" si="79"/>
        <v>0</v>
      </c>
      <c r="L170" s="14">
        <f t="shared" si="76"/>
        <v>0</v>
      </c>
    </row>
    <row r="171" spans="1:12" s="23" customFormat="1" x14ac:dyDescent="0.2">
      <c r="A171" s="78"/>
      <c r="B171" s="24" t="s">
        <v>357</v>
      </c>
      <c r="C171" s="25"/>
      <c r="D171" s="26"/>
      <c r="E171" s="79"/>
      <c r="F171" s="27"/>
      <c r="G171" s="28"/>
      <c r="H171" s="29">
        <f t="shared" si="68"/>
        <v>0</v>
      </c>
      <c r="I171" s="30">
        <f t="shared" ref="I171:I176" si="80">D171*E171</f>
        <v>0</v>
      </c>
      <c r="J171" s="30">
        <f t="shared" si="74"/>
        <v>0</v>
      </c>
      <c r="K171" s="31">
        <f t="shared" si="75"/>
        <v>0</v>
      </c>
      <c r="L171" s="30">
        <f t="shared" si="76"/>
        <v>0</v>
      </c>
    </row>
    <row r="172" spans="1:12" ht="25.5" x14ac:dyDescent="0.2">
      <c r="A172" s="72" t="s">
        <v>352</v>
      </c>
      <c r="B172" s="93" t="s">
        <v>358</v>
      </c>
      <c r="C172" s="94" t="s">
        <v>169</v>
      </c>
      <c r="D172" s="51">
        <v>292.61</v>
      </c>
      <c r="E172" s="73">
        <v>4</v>
      </c>
      <c r="F172" s="21"/>
      <c r="G172" s="22"/>
      <c r="H172" s="16">
        <f t="shared" si="68"/>
        <v>0</v>
      </c>
      <c r="I172" s="14">
        <f t="shared" ref="I172:I175" si="81">ROUNDUP((D172*E172),2)</f>
        <v>1170.44</v>
      </c>
      <c r="J172" s="14">
        <f t="shared" ref="J172:J175" si="82">ROUNDUP((F172*D172),2)</f>
        <v>0</v>
      </c>
      <c r="K172" s="15">
        <f t="shared" ref="K172:K175" si="83">ROUNDUP((D172*G172),2)</f>
        <v>0</v>
      </c>
      <c r="L172" s="14">
        <f t="shared" si="76"/>
        <v>0</v>
      </c>
    </row>
    <row r="173" spans="1:12" ht="25.5" x14ac:dyDescent="0.2">
      <c r="A173" s="72" t="s">
        <v>353</v>
      </c>
      <c r="B173" s="93" t="s">
        <v>359</v>
      </c>
      <c r="C173" s="94" t="s">
        <v>169</v>
      </c>
      <c r="D173" s="51">
        <v>36.83</v>
      </c>
      <c r="E173" s="73">
        <v>2</v>
      </c>
      <c r="F173" s="21"/>
      <c r="G173" s="22"/>
      <c r="H173" s="16">
        <f t="shared" si="68"/>
        <v>0</v>
      </c>
      <c r="I173" s="14">
        <f t="shared" si="81"/>
        <v>73.66</v>
      </c>
      <c r="J173" s="14">
        <f t="shared" si="82"/>
        <v>0</v>
      </c>
      <c r="K173" s="15">
        <f t="shared" si="83"/>
        <v>0</v>
      </c>
      <c r="L173" s="14">
        <f t="shared" si="76"/>
        <v>0</v>
      </c>
    </row>
    <row r="174" spans="1:12" ht="25.5" x14ac:dyDescent="0.2">
      <c r="A174" s="72" t="s">
        <v>363</v>
      </c>
      <c r="B174" s="93" t="s">
        <v>360</v>
      </c>
      <c r="C174" s="94" t="s">
        <v>169</v>
      </c>
      <c r="D174" s="51">
        <v>720.54</v>
      </c>
      <c r="E174" s="73">
        <v>1</v>
      </c>
      <c r="F174" s="21"/>
      <c r="G174" s="22"/>
      <c r="H174" s="16">
        <f t="shared" si="68"/>
        <v>0</v>
      </c>
      <c r="I174" s="14">
        <f t="shared" si="81"/>
        <v>720.54</v>
      </c>
      <c r="J174" s="14">
        <f t="shared" si="82"/>
        <v>0</v>
      </c>
      <c r="K174" s="15">
        <f t="shared" si="83"/>
        <v>0</v>
      </c>
      <c r="L174" s="14">
        <f t="shared" si="76"/>
        <v>0</v>
      </c>
    </row>
    <row r="175" spans="1:12" ht="25.5" x14ac:dyDescent="0.2">
      <c r="A175" s="72" t="s">
        <v>364</v>
      </c>
      <c r="B175" s="93" t="s">
        <v>361</v>
      </c>
      <c r="C175" s="72" t="s">
        <v>20</v>
      </c>
      <c r="D175" s="51">
        <v>41.08</v>
      </c>
      <c r="E175" s="73">
        <v>8</v>
      </c>
      <c r="F175" s="21"/>
      <c r="G175" s="22"/>
      <c r="H175" s="16">
        <f t="shared" si="68"/>
        <v>0</v>
      </c>
      <c r="I175" s="14">
        <f t="shared" si="81"/>
        <v>328.64</v>
      </c>
      <c r="J175" s="14">
        <f t="shared" si="82"/>
        <v>0</v>
      </c>
      <c r="K175" s="15">
        <f t="shared" si="83"/>
        <v>0</v>
      </c>
      <c r="L175" s="14">
        <f t="shared" si="76"/>
        <v>0</v>
      </c>
    </row>
    <row r="176" spans="1:12" s="39" customFormat="1" x14ac:dyDescent="0.2">
      <c r="A176" s="95" t="s">
        <v>365</v>
      </c>
      <c r="B176" s="96" t="s">
        <v>362</v>
      </c>
      <c r="C176" s="97"/>
      <c r="D176" s="140"/>
      <c r="E176" s="98"/>
      <c r="F176" s="19"/>
      <c r="G176" s="19"/>
      <c r="H176" s="38">
        <f t="shared" si="68"/>
        <v>0</v>
      </c>
      <c r="I176" s="20">
        <f t="shared" si="80"/>
        <v>0</v>
      </c>
      <c r="J176" s="20">
        <f t="shared" si="74"/>
        <v>0</v>
      </c>
      <c r="K176" s="20">
        <f t="shared" si="75"/>
        <v>0</v>
      </c>
      <c r="L176" s="20">
        <f t="shared" si="76"/>
        <v>0</v>
      </c>
    </row>
    <row r="177" spans="1:12" s="32" customFormat="1" x14ac:dyDescent="0.2">
      <c r="A177" s="80" t="s">
        <v>369</v>
      </c>
      <c r="B177" s="33" t="s">
        <v>366</v>
      </c>
      <c r="C177" s="34" t="s">
        <v>412</v>
      </c>
      <c r="D177" s="35">
        <v>789.63</v>
      </c>
      <c r="E177" s="82">
        <v>1</v>
      </c>
      <c r="F177" s="21"/>
      <c r="G177" s="21"/>
      <c r="H177" s="16">
        <f t="shared" ref="H177:H180" si="84">G177+F177</f>
        <v>0</v>
      </c>
      <c r="I177" s="14">
        <f t="shared" ref="I177:I178" si="85">ROUNDUP((D177*E177),2)</f>
        <v>789.63</v>
      </c>
      <c r="J177" s="14">
        <f t="shared" ref="J177:J178" si="86">ROUNDUP((F177*D177),2)</f>
        <v>0</v>
      </c>
      <c r="K177" s="15">
        <f t="shared" ref="K177:K178" si="87">ROUNDUP((D177*G177),2)</f>
        <v>0</v>
      </c>
      <c r="L177" s="14">
        <f t="shared" si="76"/>
        <v>0</v>
      </c>
    </row>
    <row r="178" spans="1:12" s="32" customFormat="1" x14ac:dyDescent="0.2">
      <c r="A178" s="80" t="s">
        <v>370</v>
      </c>
      <c r="B178" s="99" t="s">
        <v>367</v>
      </c>
      <c r="C178" s="100" t="s">
        <v>20</v>
      </c>
      <c r="D178" s="51">
        <v>2.2000000000000002</v>
      </c>
      <c r="E178" s="82">
        <v>1856.68</v>
      </c>
      <c r="F178" s="21"/>
      <c r="G178" s="21"/>
      <c r="H178" s="16">
        <f t="shared" si="84"/>
        <v>0</v>
      </c>
      <c r="I178" s="14">
        <f t="shared" si="85"/>
        <v>4084.7000000000003</v>
      </c>
      <c r="J178" s="14">
        <f t="shared" si="86"/>
        <v>0</v>
      </c>
      <c r="K178" s="15">
        <f t="shared" si="87"/>
        <v>0</v>
      </c>
      <c r="L178" s="14">
        <f t="shared" si="76"/>
        <v>0</v>
      </c>
    </row>
    <row r="179" spans="1:12" s="43" customFormat="1" x14ac:dyDescent="0.2">
      <c r="A179" s="101" t="s">
        <v>3</v>
      </c>
      <c r="B179" s="102" t="s">
        <v>368</v>
      </c>
      <c r="C179" s="103"/>
      <c r="D179" s="142"/>
      <c r="E179" s="104"/>
      <c r="F179" s="40"/>
      <c r="G179" s="40"/>
      <c r="H179" s="41">
        <f t="shared" si="84"/>
        <v>0</v>
      </c>
      <c r="I179" s="42">
        <f t="shared" ref="I179:I180" si="88">D179*E179</f>
        <v>0</v>
      </c>
      <c r="J179" s="42">
        <f t="shared" ref="J179:J180" si="89">F179*D179</f>
        <v>0</v>
      </c>
      <c r="K179" s="42">
        <f t="shared" ref="K179:K180" si="90">D179*G179</f>
        <v>0</v>
      </c>
      <c r="L179" s="42">
        <f t="shared" ref="L179:L184" si="91">K179+J179</f>
        <v>0</v>
      </c>
    </row>
    <row r="180" spans="1:12" s="39" customFormat="1" x14ac:dyDescent="0.2">
      <c r="A180" s="70" t="s">
        <v>4</v>
      </c>
      <c r="B180" s="96" t="s">
        <v>53</v>
      </c>
      <c r="C180" s="105"/>
      <c r="D180" s="140"/>
      <c r="E180" s="87"/>
      <c r="F180" s="19"/>
      <c r="G180" s="19"/>
      <c r="H180" s="38">
        <f t="shared" si="84"/>
        <v>0</v>
      </c>
      <c r="I180" s="20">
        <f t="shared" si="88"/>
        <v>0</v>
      </c>
      <c r="J180" s="20">
        <f t="shared" si="89"/>
        <v>0</v>
      </c>
      <c r="K180" s="20">
        <f t="shared" si="90"/>
        <v>0</v>
      </c>
      <c r="L180" s="20">
        <f t="shared" si="91"/>
        <v>0</v>
      </c>
    </row>
    <row r="181" spans="1:12" s="32" customFormat="1" x14ac:dyDescent="0.2">
      <c r="A181" s="80" t="s">
        <v>371</v>
      </c>
      <c r="B181" s="33" t="s">
        <v>375</v>
      </c>
      <c r="C181" s="34" t="s">
        <v>20</v>
      </c>
      <c r="D181" s="35">
        <v>71.7</v>
      </c>
      <c r="E181" s="82">
        <v>132.97</v>
      </c>
      <c r="F181" s="21"/>
      <c r="G181" s="21"/>
      <c r="H181" s="16">
        <f t="shared" ref="H181" si="92">G181+F181</f>
        <v>0</v>
      </c>
      <c r="I181" s="14">
        <f t="shared" ref="I181:I184" si="93">ROUNDUP((D181*E181),2)</f>
        <v>9533.9500000000007</v>
      </c>
      <c r="J181" s="14">
        <f t="shared" ref="J181:J184" si="94">ROUNDUP((F181*D181),2)</f>
        <v>0</v>
      </c>
      <c r="K181" s="15">
        <f t="shared" ref="K181:K184" si="95">ROUNDUP((D181*G181),2)</f>
        <v>0</v>
      </c>
      <c r="L181" s="14">
        <f t="shared" si="91"/>
        <v>0</v>
      </c>
    </row>
    <row r="182" spans="1:12" s="32" customFormat="1" ht="25.5" x14ac:dyDescent="0.2">
      <c r="A182" s="80" t="s">
        <v>372</v>
      </c>
      <c r="B182" s="99" t="s">
        <v>376</v>
      </c>
      <c r="C182" s="80" t="s">
        <v>21</v>
      </c>
      <c r="D182" s="51">
        <v>5.34</v>
      </c>
      <c r="E182" s="82">
        <v>31.68</v>
      </c>
      <c r="F182" s="21"/>
      <c r="G182" s="21"/>
      <c r="H182" s="16">
        <f>G182+F182</f>
        <v>0</v>
      </c>
      <c r="I182" s="14">
        <f t="shared" si="93"/>
        <v>169.17999999999998</v>
      </c>
      <c r="J182" s="14">
        <f t="shared" si="94"/>
        <v>0</v>
      </c>
      <c r="K182" s="15">
        <f t="shared" si="95"/>
        <v>0</v>
      </c>
      <c r="L182" s="14">
        <f t="shared" si="91"/>
        <v>0</v>
      </c>
    </row>
    <row r="183" spans="1:12" s="32" customFormat="1" ht="25.5" x14ac:dyDescent="0.2">
      <c r="A183" s="80" t="s">
        <v>373</v>
      </c>
      <c r="B183" s="33" t="s">
        <v>377</v>
      </c>
      <c r="C183" s="34" t="s">
        <v>21</v>
      </c>
      <c r="D183" s="35">
        <v>43.47</v>
      </c>
      <c r="E183" s="82">
        <v>25.55</v>
      </c>
      <c r="F183" s="21"/>
      <c r="G183" s="21"/>
      <c r="H183" s="16">
        <f t="shared" ref="H183:H188" si="96">G183+F183</f>
        <v>0</v>
      </c>
      <c r="I183" s="14">
        <f t="shared" si="93"/>
        <v>1110.6600000000001</v>
      </c>
      <c r="J183" s="14">
        <f t="shared" si="94"/>
        <v>0</v>
      </c>
      <c r="K183" s="15">
        <f t="shared" si="95"/>
        <v>0</v>
      </c>
      <c r="L183" s="14">
        <f t="shared" si="91"/>
        <v>0</v>
      </c>
    </row>
    <row r="184" spans="1:12" s="32" customFormat="1" ht="25.5" x14ac:dyDescent="0.2">
      <c r="A184" s="80" t="s">
        <v>374</v>
      </c>
      <c r="B184" s="99" t="s">
        <v>378</v>
      </c>
      <c r="C184" s="80" t="s">
        <v>20</v>
      </c>
      <c r="D184" s="51">
        <v>4.1100000000000003</v>
      </c>
      <c r="E184" s="82">
        <v>951.08</v>
      </c>
      <c r="F184" s="21"/>
      <c r="G184" s="21"/>
      <c r="H184" s="16">
        <f t="shared" si="96"/>
        <v>0</v>
      </c>
      <c r="I184" s="14">
        <f t="shared" si="93"/>
        <v>3908.94</v>
      </c>
      <c r="J184" s="14">
        <f t="shared" si="94"/>
        <v>0</v>
      </c>
      <c r="K184" s="15">
        <f t="shared" si="95"/>
        <v>0</v>
      </c>
      <c r="L184" s="14">
        <f t="shared" si="91"/>
        <v>0</v>
      </c>
    </row>
    <row r="185" spans="1:12" s="39" customFormat="1" x14ac:dyDescent="0.2">
      <c r="A185" s="70" t="s">
        <v>34</v>
      </c>
      <c r="B185" s="106" t="s">
        <v>55</v>
      </c>
      <c r="C185" s="107"/>
      <c r="D185" s="140"/>
      <c r="E185" s="87"/>
      <c r="F185" s="19"/>
      <c r="G185" s="19"/>
      <c r="H185" s="38">
        <f t="shared" si="96"/>
        <v>0</v>
      </c>
      <c r="I185" s="20">
        <f t="shared" ref="I185" si="97">D185*E185</f>
        <v>0</v>
      </c>
      <c r="J185" s="20">
        <f t="shared" ref="J185" si="98">F185*D185</f>
        <v>0</v>
      </c>
      <c r="K185" s="20">
        <f t="shared" ref="K185" si="99">D185*G185</f>
        <v>0</v>
      </c>
      <c r="L185" s="20">
        <f t="shared" ref="L185:L188" si="100">K185+J185</f>
        <v>0</v>
      </c>
    </row>
    <row r="186" spans="1:12" x14ac:dyDescent="0.2">
      <c r="A186" s="72" t="s">
        <v>379</v>
      </c>
      <c r="B186" s="108" t="s">
        <v>382</v>
      </c>
      <c r="C186" s="109" t="s">
        <v>21</v>
      </c>
      <c r="D186" s="51">
        <v>583.35</v>
      </c>
      <c r="E186" s="73">
        <v>3.2199999999999998</v>
      </c>
      <c r="F186" s="21"/>
      <c r="G186" s="22"/>
      <c r="H186" s="16">
        <f t="shared" si="96"/>
        <v>0</v>
      </c>
      <c r="I186" s="14">
        <f t="shared" ref="I186:I188" si="101">ROUNDUP((D186*E186),2)</f>
        <v>1878.39</v>
      </c>
      <c r="J186" s="14">
        <f t="shared" ref="J186:J188" si="102">ROUNDUP((F186*D186),2)</f>
        <v>0</v>
      </c>
      <c r="K186" s="15">
        <f t="shared" ref="K186:K188" si="103">ROUNDUP((D186*G186),2)</f>
        <v>0</v>
      </c>
      <c r="L186" s="14">
        <f t="shared" si="100"/>
        <v>0</v>
      </c>
    </row>
    <row r="187" spans="1:12" ht="38.25" x14ac:dyDescent="0.2">
      <c r="A187" s="72" t="s">
        <v>380</v>
      </c>
      <c r="B187" s="93" t="s">
        <v>383</v>
      </c>
      <c r="C187" s="72" t="s">
        <v>21</v>
      </c>
      <c r="D187" s="51">
        <v>1934.52</v>
      </c>
      <c r="E187" s="73">
        <v>17</v>
      </c>
      <c r="F187" s="21"/>
      <c r="G187" s="22"/>
      <c r="H187" s="16">
        <f t="shared" si="96"/>
        <v>0</v>
      </c>
      <c r="I187" s="14">
        <f t="shared" si="101"/>
        <v>32886.839999999997</v>
      </c>
      <c r="J187" s="14">
        <f t="shared" si="102"/>
        <v>0</v>
      </c>
      <c r="K187" s="15">
        <f t="shared" si="103"/>
        <v>0</v>
      </c>
      <c r="L187" s="14">
        <f t="shared" si="100"/>
        <v>0</v>
      </c>
    </row>
    <row r="188" spans="1:12" ht="38.25" x14ac:dyDescent="0.2">
      <c r="A188" s="72" t="s">
        <v>381</v>
      </c>
      <c r="B188" s="93" t="s">
        <v>384</v>
      </c>
      <c r="C188" s="110" t="s">
        <v>21</v>
      </c>
      <c r="D188" s="51">
        <v>3367.53</v>
      </c>
      <c r="E188" s="73">
        <v>2.8</v>
      </c>
      <c r="F188" s="21"/>
      <c r="G188" s="22"/>
      <c r="H188" s="16">
        <f t="shared" si="96"/>
        <v>0</v>
      </c>
      <c r="I188" s="14">
        <f t="shared" si="101"/>
        <v>9429.09</v>
      </c>
      <c r="J188" s="14">
        <f t="shared" si="102"/>
        <v>0</v>
      </c>
      <c r="K188" s="15">
        <f t="shared" si="103"/>
        <v>0</v>
      </c>
      <c r="L188" s="14">
        <f t="shared" si="100"/>
        <v>0</v>
      </c>
    </row>
    <row r="189" spans="1:12" s="39" customFormat="1" x14ac:dyDescent="0.2">
      <c r="A189" s="70" t="s">
        <v>35</v>
      </c>
      <c r="B189" s="5" t="s">
        <v>591</v>
      </c>
      <c r="C189" s="6"/>
      <c r="D189" s="7"/>
      <c r="E189" s="87"/>
      <c r="F189" s="19"/>
      <c r="G189" s="19"/>
      <c r="H189" s="38">
        <f t="shared" ref="H189:H192" si="104">G189+F189</f>
        <v>0</v>
      </c>
      <c r="I189" s="20">
        <f t="shared" ref="I189" si="105">D189*E189</f>
        <v>0</v>
      </c>
      <c r="J189" s="20">
        <f t="shared" ref="J189" si="106">F189*D189</f>
        <v>0</v>
      </c>
      <c r="K189" s="20">
        <f t="shared" ref="K189" si="107">D189*G189</f>
        <v>0</v>
      </c>
      <c r="L189" s="20">
        <f t="shared" ref="L189:L195" si="108">K189+J189</f>
        <v>0</v>
      </c>
    </row>
    <row r="190" spans="1:12" s="62" customFormat="1" x14ac:dyDescent="0.2">
      <c r="A190" s="111"/>
      <c r="B190" s="112" t="s">
        <v>592</v>
      </c>
      <c r="C190" s="111"/>
      <c r="D190" s="141"/>
      <c r="E190" s="113"/>
      <c r="F190" s="22"/>
      <c r="G190" s="22"/>
      <c r="H190" s="61">
        <f t="shared" si="104"/>
        <v>0</v>
      </c>
      <c r="I190" s="14">
        <f t="shared" ref="I190:I195" si="109">ROUNDUP((D190*E190),2)</f>
        <v>0</v>
      </c>
      <c r="J190" s="14">
        <f t="shared" ref="J190:J195" si="110">ROUNDUP((F190*D190),2)</f>
        <v>0</v>
      </c>
      <c r="K190" s="15">
        <f t="shared" ref="K190:K195" si="111">ROUNDUP((D190*G190),2)</f>
        <v>0</v>
      </c>
      <c r="L190" s="14">
        <f t="shared" si="108"/>
        <v>0</v>
      </c>
    </row>
    <row r="191" spans="1:12" s="32" customFormat="1" ht="51" x14ac:dyDescent="0.2">
      <c r="A191" s="80" t="s">
        <v>389</v>
      </c>
      <c r="B191" s="99" t="s">
        <v>385</v>
      </c>
      <c r="C191" s="114" t="s">
        <v>20</v>
      </c>
      <c r="D191" s="51">
        <v>66.09</v>
      </c>
      <c r="E191" s="82">
        <v>191.76</v>
      </c>
      <c r="F191" s="21"/>
      <c r="G191" s="21"/>
      <c r="H191" s="16">
        <f t="shared" si="104"/>
        <v>0</v>
      </c>
      <c r="I191" s="14">
        <f t="shared" si="109"/>
        <v>12673.42</v>
      </c>
      <c r="J191" s="14">
        <f t="shared" si="110"/>
        <v>0</v>
      </c>
      <c r="K191" s="15">
        <f t="shared" si="111"/>
        <v>0</v>
      </c>
      <c r="L191" s="14">
        <f t="shared" si="108"/>
        <v>0</v>
      </c>
    </row>
    <row r="192" spans="1:12" s="32" customFormat="1" ht="38.25" x14ac:dyDescent="0.2">
      <c r="A192" s="80" t="s">
        <v>390</v>
      </c>
      <c r="B192" s="99" t="s">
        <v>386</v>
      </c>
      <c r="C192" s="80" t="s">
        <v>20</v>
      </c>
      <c r="D192" s="51">
        <v>197.73</v>
      </c>
      <c r="E192" s="82">
        <v>61.36</v>
      </c>
      <c r="F192" s="21"/>
      <c r="G192" s="21"/>
      <c r="H192" s="16">
        <f t="shared" si="104"/>
        <v>0</v>
      </c>
      <c r="I192" s="14">
        <f t="shared" si="109"/>
        <v>12132.72</v>
      </c>
      <c r="J192" s="14">
        <f t="shared" si="110"/>
        <v>0</v>
      </c>
      <c r="K192" s="15">
        <f t="shared" si="111"/>
        <v>0</v>
      </c>
      <c r="L192" s="14">
        <f t="shared" si="108"/>
        <v>0</v>
      </c>
    </row>
    <row r="193" spans="1:12" s="32" customFormat="1" ht="25.5" x14ac:dyDescent="0.2">
      <c r="A193" s="80" t="s">
        <v>391</v>
      </c>
      <c r="B193" s="33" t="s">
        <v>47</v>
      </c>
      <c r="C193" s="34" t="s">
        <v>20</v>
      </c>
      <c r="D193" s="35">
        <v>479.35</v>
      </c>
      <c r="E193" s="82">
        <v>122.72</v>
      </c>
      <c r="F193" s="21"/>
      <c r="G193" s="21"/>
      <c r="H193" s="16">
        <f t="shared" ref="H193:H195" si="112">G193+F193</f>
        <v>0</v>
      </c>
      <c r="I193" s="14">
        <f t="shared" si="109"/>
        <v>58825.840000000004</v>
      </c>
      <c r="J193" s="14">
        <f t="shared" si="110"/>
        <v>0</v>
      </c>
      <c r="K193" s="15">
        <f t="shared" si="111"/>
        <v>0</v>
      </c>
      <c r="L193" s="14">
        <f t="shared" si="108"/>
        <v>0</v>
      </c>
    </row>
    <row r="194" spans="1:12" s="32" customFormat="1" ht="25.5" x14ac:dyDescent="0.2">
      <c r="A194" s="80" t="s">
        <v>392</v>
      </c>
      <c r="B194" s="99" t="s">
        <v>387</v>
      </c>
      <c r="C194" s="114" t="s">
        <v>21</v>
      </c>
      <c r="D194" s="51">
        <v>9.8699999999999992</v>
      </c>
      <c r="E194" s="82">
        <v>193.92000000000002</v>
      </c>
      <c r="F194" s="21"/>
      <c r="G194" s="21"/>
      <c r="H194" s="16">
        <f t="shared" si="112"/>
        <v>0</v>
      </c>
      <c r="I194" s="14">
        <f t="shared" si="109"/>
        <v>1914</v>
      </c>
      <c r="J194" s="14">
        <f t="shared" si="110"/>
        <v>0</v>
      </c>
      <c r="K194" s="15">
        <f t="shared" si="111"/>
        <v>0</v>
      </c>
      <c r="L194" s="14">
        <f t="shared" si="108"/>
        <v>0</v>
      </c>
    </row>
    <row r="195" spans="1:12" ht="38.25" x14ac:dyDescent="0.2">
      <c r="A195" s="72" t="s">
        <v>393</v>
      </c>
      <c r="B195" s="93" t="s">
        <v>388</v>
      </c>
      <c r="C195" s="110" t="s">
        <v>20</v>
      </c>
      <c r="D195" s="51">
        <v>39.31</v>
      </c>
      <c r="E195" s="73">
        <v>193.92</v>
      </c>
      <c r="F195" s="21"/>
      <c r="G195" s="22"/>
      <c r="H195" s="16">
        <f t="shared" si="112"/>
        <v>0</v>
      </c>
      <c r="I195" s="14">
        <f t="shared" si="109"/>
        <v>7623</v>
      </c>
      <c r="J195" s="14">
        <f t="shared" si="110"/>
        <v>0</v>
      </c>
      <c r="K195" s="15">
        <f t="shared" si="111"/>
        <v>0</v>
      </c>
      <c r="L195" s="14">
        <f t="shared" si="108"/>
        <v>0</v>
      </c>
    </row>
    <row r="196" spans="1:12" s="39" customFormat="1" x14ac:dyDescent="0.2">
      <c r="A196" s="70" t="s">
        <v>36</v>
      </c>
      <c r="B196" s="5" t="s">
        <v>394</v>
      </c>
      <c r="C196" s="6"/>
      <c r="D196" s="7"/>
      <c r="E196" s="87"/>
      <c r="F196" s="19"/>
      <c r="G196" s="19"/>
      <c r="H196" s="38">
        <f t="shared" ref="H196:H200" si="113">G196+F196</f>
        <v>0</v>
      </c>
      <c r="I196" s="20">
        <f t="shared" ref="I196:I200" si="114">D196*E196</f>
        <v>0</v>
      </c>
      <c r="J196" s="20">
        <f t="shared" ref="J196:J200" si="115">F196*D196</f>
        <v>0</v>
      </c>
      <c r="K196" s="20">
        <f t="shared" ref="K196:K200" si="116">D196*G196</f>
        <v>0</v>
      </c>
      <c r="L196" s="20">
        <f t="shared" ref="L196:L200" si="117">K196+J196</f>
        <v>0</v>
      </c>
    </row>
    <row r="197" spans="1:12" x14ac:dyDescent="0.2">
      <c r="A197" s="72" t="s">
        <v>395</v>
      </c>
      <c r="B197" s="93" t="s">
        <v>13</v>
      </c>
      <c r="C197" s="72" t="s">
        <v>20</v>
      </c>
      <c r="D197" s="51">
        <v>12.06</v>
      </c>
      <c r="E197" s="73">
        <v>832.2</v>
      </c>
      <c r="F197" s="21"/>
      <c r="G197" s="22"/>
      <c r="H197" s="16">
        <f t="shared" si="113"/>
        <v>0</v>
      </c>
      <c r="I197" s="14">
        <f t="shared" ref="I197:I199" si="118">ROUNDUP((D197*E197),2)</f>
        <v>10036.34</v>
      </c>
      <c r="J197" s="14">
        <f t="shared" ref="J197:J199" si="119">ROUNDUP((F197*D197),2)</f>
        <v>0</v>
      </c>
      <c r="K197" s="15">
        <f t="shared" ref="K197:K199" si="120">ROUNDUP((D197*G197),2)</f>
        <v>0</v>
      </c>
      <c r="L197" s="14">
        <f t="shared" si="117"/>
        <v>0</v>
      </c>
    </row>
    <row r="198" spans="1:12" ht="25.5" x14ac:dyDescent="0.2">
      <c r="A198" s="72" t="s">
        <v>396</v>
      </c>
      <c r="B198" s="93" t="s">
        <v>398</v>
      </c>
      <c r="C198" s="72" t="s">
        <v>20</v>
      </c>
      <c r="D198" s="51">
        <v>79.23</v>
      </c>
      <c r="E198" s="73">
        <v>832.2</v>
      </c>
      <c r="F198" s="21"/>
      <c r="G198" s="22"/>
      <c r="H198" s="16">
        <f t="shared" si="113"/>
        <v>0</v>
      </c>
      <c r="I198" s="14">
        <f t="shared" si="118"/>
        <v>65935.209999999992</v>
      </c>
      <c r="J198" s="14">
        <f t="shared" si="119"/>
        <v>0</v>
      </c>
      <c r="K198" s="15">
        <f t="shared" si="120"/>
        <v>0</v>
      </c>
      <c r="L198" s="14">
        <f t="shared" si="117"/>
        <v>0</v>
      </c>
    </row>
    <row r="199" spans="1:12" ht="25.5" x14ac:dyDescent="0.2">
      <c r="A199" s="72" t="s">
        <v>397</v>
      </c>
      <c r="B199" s="93" t="s">
        <v>399</v>
      </c>
      <c r="C199" s="72" t="s">
        <v>20</v>
      </c>
      <c r="D199" s="51">
        <v>50.48</v>
      </c>
      <c r="E199" s="73">
        <v>594</v>
      </c>
      <c r="F199" s="21"/>
      <c r="G199" s="22"/>
      <c r="H199" s="16">
        <f t="shared" si="113"/>
        <v>0</v>
      </c>
      <c r="I199" s="14">
        <f t="shared" si="118"/>
        <v>29985.119999999999</v>
      </c>
      <c r="J199" s="14">
        <f t="shared" si="119"/>
        <v>0</v>
      </c>
      <c r="K199" s="15">
        <f t="shared" si="120"/>
        <v>0</v>
      </c>
      <c r="L199" s="14">
        <f t="shared" si="117"/>
        <v>0</v>
      </c>
    </row>
    <row r="200" spans="1:12" s="39" customFormat="1" x14ac:dyDescent="0.2">
      <c r="A200" s="70" t="s">
        <v>37</v>
      </c>
      <c r="B200" s="96" t="s">
        <v>400</v>
      </c>
      <c r="C200" s="115"/>
      <c r="D200" s="140"/>
      <c r="E200" s="87"/>
      <c r="F200" s="19"/>
      <c r="G200" s="19"/>
      <c r="H200" s="38">
        <f t="shared" si="113"/>
        <v>0</v>
      </c>
      <c r="I200" s="20">
        <f t="shared" si="114"/>
        <v>0</v>
      </c>
      <c r="J200" s="20">
        <f t="shared" si="115"/>
        <v>0</v>
      </c>
      <c r="K200" s="20">
        <f t="shared" si="116"/>
        <v>0</v>
      </c>
      <c r="L200" s="20">
        <f t="shared" si="117"/>
        <v>0</v>
      </c>
    </row>
    <row r="201" spans="1:12" s="32" customFormat="1" x14ac:dyDescent="0.2">
      <c r="A201" s="80" t="s">
        <v>599</v>
      </c>
      <c r="B201" s="33" t="s">
        <v>401</v>
      </c>
      <c r="C201" s="34" t="s">
        <v>20</v>
      </c>
      <c r="D201" s="35">
        <v>85.56</v>
      </c>
      <c r="E201" s="82">
        <v>451.77</v>
      </c>
      <c r="F201" s="21"/>
      <c r="G201" s="21"/>
      <c r="H201" s="16">
        <f t="shared" ref="H201:H213" si="121">G201+F201</f>
        <v>0</v>
      </c>
      <c r="I201" s="14">
        <f>ROUNDUP((D201*E201),2)</f>
        <v>38653.450000000004</v>
      </c>
      <c r="J201" s="14">
        <f>ROUNDUP((F201*D201),2)</f>
        <v>0</v>
      </c>
      <c r="K201" s="15">
        <f>ROUNDUP((D201*G201),2)</f>
        <v>0</v>
      </c>
      <c r="L201" s="14">
        <f>K201+J201</f>
        <v>0</v>
      </c>
    </row>
    <row r="202" spans="1:12" s="39" customFormat="1" x14ac:dyDescent="0.2">
      <c r="A202" s="70" t="s">
        <v>38</v>
      </c>
      <c r="B202" s="106" t="s">
        <v>402</v>
      </c>
      <c r="C202" s="116"/>
      <c r="D202" s="140"/>
      <c r="E202" s="87"/>
      <c r="F202" s="19"/>
      <c r="G202" s="19"/>
      <c r="H202" s="38">
        <f t="shared" si="121"/>
        <v>0</v>
      </c>
      <c r="I202" s="20">
        <f t="shared" ref="I202:I212" si="122">D202*E202</f>
        <v>0</v>
      </c>
      <c r="J202" s="20">
        <f t="shared" ref="J202:J212" si="123">F202*D202</f>
        <v>0</v>
      </c>
      <c r="K202" s="20">
        <f t="shared" ref="K202:K212" si="124">D202*G202</f>
        <v>0</v>
      </c>
      <c r="L202" s="20">
        <f t="shared" ref="L202:L214" si="125">K202+J202</f>
        <v>0</v>
      </c>
    </row>
    <row r="203" spans="1:12" x14ac:dyDescent="0.2">
      <c r="A203" s="72" t="s">
        <v>403</v>
      </c>
      <c r="B203" s="108" t="s">
        <v>14</v>
      </c>
      <c r="C203" s="110" t="s">
        <v>20</v>
      </c>
      <c r="D203" s="51">
        <v>177.87</v>
      </c>
      <c r="E203" s="73">
        <v>954.8</v>
      </c>
      <c r="F203" s="21"/>
      <c r="G203" s="22"/>
      <c r="H203" s="16">
        <f t="shared" si="121"/>
        <v>0</v>
      </c>
      <c r="I203" s="14">
        <f t="shared" ref="I203:I207" si="126">ROUNDUP((D203*E203),2)</f>
        <v>169830.28</v>
      </c>
      <c r="J203" s="14">
        <f t="shared" ref="J203:J207" si="127">ROUNDUP((F203*D203),2)</f>
        <v>0</v>
      </c>
      <c r="K203" s="15">
        <f t="shared" ref="K203:K207" si="128">ROUNDUP((D203*G203),2)</f>
        <v>0</v>
      </c>
      <c r="L203" s="14">
        <f t="shared" si="125"/>
        <v>0</v>
      </c>
    </row>
    <row r="204" spans="1:12" ht="25.5" x14ac:dyDescent="0.2">
      <c r="A204" s="72" t="s">
        <v>404</v>
      </c>
      <c r="B204" s="108" t="s">
        <v>408</v>
      </c>
      <c r="C204" s="110" t="s">
        <v>20</v>
      </c>
      <c r="D204" s="51">
        <v>87.93</v>
      </c>
      <c r="E204" s="73">
        <v>1108.4000000000001</v>
      </c>
      <c r="F204" s="21"/>
      <c r="G204" s="22"/>
      <c r="H204" s="16">
        <f t="shared" si="121"/>
        <v>0</v>
      </c>
      <c r="I204" s="14">
        <f t="shared" si="126"/>
        <v>97461.62</v>
      </c>
      <c r="J204" s="14">
        <f t="shared" si="127"/>
        <v>0</v>
      </c>
      <c r="K204" s="15">
        <f t="shared" si="128"/>
        <v>0</v>
      </c>
      <c r="L204" s="14">
        <f t="shared" si="125"/>
        <v>0</v>
      </c>
    </row>
    <row r="205" spans="1:12" x14ac:dyDescent="0.2">
      <c r="A205" s="72" t="s">
        <v>405</v>
      </c>
      <c r="B205" s="108" t="s">
        <v>409</v>
      </c>
      <c r="C205" s="110" t="s">
        <v>62</v>
      </c>
      <c r="D205" s="51">
        <v>79.55</v>
      </c>
      <c r="E205" s="73">
        <v>82</v>
      </c>
      <c r="F205" s="21"/>
      <c r="G205" s="22"/>
      <c r="H205" s="16">
        <f t="shared" si="121"/>
        <v>0</v>
      </c>
      <c r="I205" s="14">
        <f t="shared" si="126"/>
        <v>6523.1</v>
      </c>
      <c r="J205" s="14">
        <f t="shared" si="127"/>
        <v>0</v>
      </c>
      <c r="K205" s="15">
        <f t="shared" si="128"/>
        <v>0</v>
      </c>
      <c r="L205" s="14">
        <f t="shared" si="125"/>
        <v>0</v>
      </c>
    </row>
    <row r="206" spans="1:12" x14ac:dyDescent="0.2">
      <c r="A206" s="72" t="s">
        <v>406</v>
      </c>
      <c r="B206" s="99" t="s">
        <v>410</v>
      </c>
      <c r="C206" s="110" t="s">
        <v>62</v>
      </c>
      <c r="D206" s="51">
        <v>110.55</v>
      </c>
      <c r="E206" s="73">
        <v>114</v>
      </c>
      <c r="F206" s="21"/>
      <c r="G206" s="22"/>
      <c r="H206" s="16">
        <f t="shared" si="121"/>
        <v>0</v>
      </c>
      <c r="I206" s="14">
        <f t="shared" si="126"/>
        <v>12602.7</v>
      </c>
      <c r="J206" s="14">
        <f t="shared" si="127"/>
        <v>0</v>
      </c>
      <c r="K206" s="15">
        <f t="shared" si="128"/>
        <v>0</v>
      </c>
      <c r="L206" s="14">
        <f t="shared" si="125"/>
        <v>0</v>
      </c>
    </row>
    <row r="207" spans="1:12" ht="25.5" x14ac:dyDescent="0.2">
      <c r="A207" s="72" t="s">
        <v>407</v>
      </c>
      <c r="B207" s="108" t="s">
        <v>411</v>
      </c>
      <c r="C207" s="110" t="s">
        <v>412</v>
      </c>
      <c r="D207" s="51">
        <v>162.28</v>
      </c>
      <c r="E207" s="73">
        <v>12</v>
      </c>
      <c r="F207" s="21"/>
      <c r="G207" s="22"/>
      <c r="H207" s="16">
        <f t="shared" si="121"/>
        <v>0</v>
      </c>
      <c r="I207" s="14">
        <f t="shared" si="126"/>
        <v>1947.36</v>
      </c>
      <c r="J207" s="14">
        <f t="shared" si="127"/>
        <v>0</v>
      </c>
      <c r="K207" s="15">
        <f t="shared" si="128"/>
        <v>0</v>
      </c>
      <c r="L207" s="14">
        <f t="shared" si="125"/>
        <v>0</v>
      </c>
    </row>
    <row r="208" spans="1:12" s="39" customFormat="1" x14ac:dyDescent="0.2">
      <c r="A208" s="70" t="s">
        <v>39</v>
      </c>
      <c r="B208" s="106" t="s">
        <v>413</v>
      </c>
      <c r="C208" s="116"/>
      <c r="D208" s="140"/>
      <c r="E208" s="87"/>
      <c r="F208" s="19"/>
      <c r="G208" s="19"/>
      <c r="H208" s="38">
        <f t="shared" si="121"/>
        <v>0</v>
      </c>
      <c r="I208" s="20">
        <f t="shared" si="122"/>
        <v>0</v>
      </c>
      <c r="J208" s="20">
        <f t="shared" si="123"/>
        <v>0</v>
      </c>
      <c r="K208" s="20">
        <f t="shared" si="124"/>
        <v>0</v>
      </c>
      <c r="L208" s="20">
        <f t="shared" si="125"/>
        <v>0</v>
      </c>
    </row>
    <row r="209" spans="1:12" ht="51" x14ac:dyDescent="0.2">
      <c r="A209" s="72" t="s">
        <v>418</v>
      </c>
      <c r="B209" s="108" t="s">
        <v>414</v>
      </c>
      <c r="C209" s="110" t="s">
        <v>20</v>
      </c>
      <c r="D209" s="51">
        <v>192.06</v>
      </c>
      <c r="E209" s="73">
        <v>408</v>
      </c>
      <c r="F209" s="21"/>
      <c r="G209" s="22"/>
      <c r="H209" s="16">
        <f t="shared" si="121"/>
        <v>0</v>
      </c>
      <c r="I209" s="14">
        <f t="shared" ref="I209:I211" si="129">ROUNDUP((D209*E209),2)</f>
        <v>78360.479999999996</v>
      </c>
      <c r="J209" s="14">
        <f t="shared" ref="J209:J211" si="130">ROUNDUP((F209*D209),2)</f>
        <v>0</v>
      </c>
      <c r="K209" s="15">
        <f t="shared" ref="K209:K211" si="131">ROUNDUP((D209*G209),2)</f>
        <v>0</v>
      </c>
      <c r="L209" s="14">
        <f t="shared" si="125"/>
        <v>0</v>
      </c>
    </row>
    <row r="210" spans="1:12" ht="25.5" x14ac:dyDescent="0.2">
      <c r="A210" s="72" t="s">
        <v>419</v>
      </c>
      <c r="B210" s="93" t="s">
        <v>415</v>
      </c>
      <c r="C210" s="110" t="s">
        <v>416</v>
      </c>
      <c r="D210" s="51">
        <v>1583.04</v>
      </c>
      <c r="E210" s="73">
        <v>1</v>
      </c>
      <c r="F210" s="21"/>
      <c r="G210" s="22"/>
      <c r="H210" s="16">
        <f t="shared" si="121"/>
        <v>0</v>
      </c>
      <c r="I210" s="14">
        <f t="shared" si="129"/>
        <v>1583.04</v>
      </c>
      <c r="J210" s="14">
        <f t="shared" si="130"/>
        <v>0</v>
      </c>
      <c r="K210" s="15">
        <f t="shared" si="131"/>
        <v>0</v>
      </c>
      <c r="L210" s="14">
        <f t="shared" si="125"/>
        <v>0</v>
      </c>
    </row>
    <row r="211" spans="1:12" ht="25.5" x14ac:dyDescent="0.2">
      <c r="A211" s="72" t="s">
        <v>420</v>
      </c>
      <c r="B211" s="93" t="s">
        <v>417</v>
      </c>
      <c r="C211" s="110" t="s">
        <v>20</v>
      </c>
      <c r="D211" s="51">
        <v>338.08</v>
      </c>
      <c r="E211" s="73">
        <v>7.5</v>
      </c>
      <c r="F211" s="21"/>
      <c r="G211" s="22"/>
      <c r="H211" s="16">
        <f t="shared" si="121"/>
        <v>0</v>
      </c>
      <c r="I211" s="14">
        <f t="shared" si="129"/>
        <v>2535.6</v>
      </c>
      <c r="J211" s="14">
        <f t="shared" si="130"/>
        <v>0</v>
      </c>
      <c r="K211" s="15">
        <f t="shared" si="131"/>
        <v>0</v>
      </c>
      <c r="L211" s="14">
        <f t="shared" si="125"/>
        <v>0</v>
      </c>
    </row>
    <row r="212" spans="1:12" s="39" customFormat="1" x14ac:dyDescent="0.2">
      <c r="A212" s="70" t="s">
        <v>40</v>
      </c>
      <c r="B212" s="96" t="s">
        <v>421</v>
      </c>
      <c r="C212" s="116"/>
      <c r="D212" s="140"/>
      <c r="E212" s="87"/>
      <c r="F212" s="19"/>
      <c r="G212" s="19"/>
      <c r="H212" s="38">
        <f t="shared" si="121"/>
        <v>0</v>
      </c>
      <c r="I212" s="20">
        <f t="shared" si="122"/>
        <v>0</v>
      </c>
      <c r="J212" s="20">
        <f t="shared" si="123"/>
        <v>0</v>
      </c>
      <c r="K212" s="20">
        <f t="shared" si="124"/>
        <v>0</v>
      </c>
      <c r="L212" s="20">
        <f t="shared" si="125"/>
        <v>0</v>
      </c>
    </row>
    <row r="213" spans="1:12" ht="38.25" x14ac:dyDescent="0.2">
      <c r="A213" s="72" t="s">
        <v>600</v>
      </c>
      <c r="B213" s="93" t="s">
        <v>422</v>
      </c>
      <c r="C213" s="110" t="s">
        <v>423</v>
      </c>
      <c r="D213" s="51">
        <v>4081.52</v>
      </c>
      <c r="E213" s="73">
        <v>1</v>
      </c>
      <c r="F213" s="21"/>
      <c r="G213" s="22"/>
      <c r="H213" s="16">
        <f t="shared" si="121"/>
        <v>0</v>
      </c>
      <c r="I213" s="14">
        <f t="shared" ref="I213:I214" si="132">ROUNDUP((D213*E213),2)</f>
        <v>4081.52</v>
      </c>
      <c r="J213" s="14">
        <f t="shared" ref="J213:J214" si="133">ROUNDUP((F213*D213),2)</f>
        <v>0</v>
      </c>
      <c r="K213" s="15">
        <f t="shared" ref="K213:K214" si="134">ROUNDUP((D213*G213),2)</f>
        <v>0</v>
      </c>
      <c r="L213" s="14">
        <f t="shared" si="125"/>
        <v>0</v>
      </c>
    </row>
    <row r="214" spans="1:12" ht="25.5" x14ac:dyDescent="0.2">
      <c r="A214" s="72" t="s">
        <v>601</v>
      </c>
      <c r="B214" s="93" t="s">
        <v>424</v>
      </c>
      <c r="C214" s="110" t="s">
        <v>423</v>
      </c>
      <c r="D214" s="51">
        <v>10158.44</v>
      </c>
      <c r="E214" s="73">
        <v>1</v>
      </c>
      <c r="F214" s="21"/>
      <c r="G214" s="22"/>
      <c r="H214" s="16">
        <f>G214+F214</f>
        <v>0</v>
      </c>
      <c r="I214" s="14">
        <f t="shared" si="132"/>
        <v>10158.44</v>
      </c>
      <c r="J214" s="14">
        <f t="shared" si="133"/>
        <v>0</v>
      </c>
      <c r="K214" s="15">
        <f t="shared" si="134"/>
        <v>0</v>
      </c>
      <c r="L214" s="14">
        <f t="shared" si="125"/>
        <v>0</v>
      </c>
    </row>
    <row r="215" spans="1:12" s="39" customFormat="1" x14ac:dyDescent="0.2">
      <c r="A215" s="70" t="s">
        <v>41</v>
      </c>
      <c r="B215" s="5" t="s">
        <v>427</v>
      </c>
      <c r="C215" s="6"/>
      <c r="D215" s="7"/>
      <c r="E215" s="87"/>
      <c r="F215" s="19"/>
      <c r="G215" s="19"/>
      <c r="H215" s="38">
        <f t="shared" ref="H215:H217" si="135">G215+F215</f>
        <v>0</v>
      </c>
      <c r="I215" s="20">
        <f t="shared" ref="I215" si="136">D215*E215</f>
        <v>0</v>
      </c>
      <c r="J215" s="20">
        <f t="shared" ref="J215" si="137">F215*D215</f>
        <v>0</v>
      </c>
      <c r="K215" s="20">
        <f t="shared" ref="K215" si="138">D215*G215</f>
        <v>0</v>
      </c>
      <c r="L215" s="20">
        <f t="shared" ref="L215:L219" si="139">K215+J215</f>
        <v>0</v>
      </c>
    </row>
    <row r="216" spans="1:12" ht="38.25" x14ac:dyDescent="0.2">
      <c r="A216" s="72" t="s">
        <v>425</v>
      </c>
      <c r="B216" s="93" t="s">
        <v>430</v>
      </c>
      <c r="C216" s="72" t="s">
        <v>20</v>
      </c>
      <c r="D216" s="51">
        <v>4</v>
      </c>
      <c r="E216" s="73">
        <v>187.92000000000002</v>
      </c>
      <c r="F216" s="21"/>
      <c r="G216" s="22"/>
      <c r="H216" s="16">
        <f t="shared" si="135"/>
        <v>0</v>
      </c>
      <c r="I216" s="14">
        <f t="shared" ref="I216:I219" si="140">ROUNDUP((D216*E216),2)</f>
        <v>751.68</v>
      </c>
      <c r="J216" s="14">
        <f t="shared" ref="J216:J219" si="141">ROUNDUP((F216*D216),2)</f>
        <v>0</v>
      </c>
      <c r="K216" s="15">
        <f t="shared" ref="K216:K219" si="142">ROUNDUP((D216*G216),2)</f>
        <v>0</v>
      </c>
      <c r="L216" s="14">
        <f t="shared" si="139"/>
        <v>0</v>
      </c>
    </row>
    <row r="217" spans="1:12" ht="38.25" x14ac:dyDescent="0.2">
      <c r="A217" s="72" t="s">
        <v>426</v>
      </c>
      <c r="B217" s="93" t="s">
        <v>431</v>
      </c>
      <c r="C217" s="110" t="s">
        <v>20</v>
      </c>
      <c r="D217" s="51">
        <v>21.04</v>
      </c>
      <c r="E217" s="73">
        <v>187.92000000000002</v>
      </c>
      <c r="F217" s="21"/>
      <c r="G217" s="22"/>
      <c r="H217" s="16">
        <f t="shared" si="135"/>
        <v>0</v>
      </c>
      <c r="I217" s="14">
        <f t="shared" si="140"/>
        <v>3953.84</v>
      </c>
      <c r="J217" s="14">
        <f t="shared" si="141"/>
        <v>0</v>
      </c>
      <c r="K217" s="15">
        <f t="shared" si="142"/>
        <v>0</v>
      </c>
      <c r="L217" s="14">
        <f t="shared" si="139"/>
        <v>0</v>
      </c>
    </row>
    <row r="218" spans="1:12" s="32" customFormat="1" ht="38.25" x14ac:dyDescent="0.2">
      <c r="A218" s="80" t="s">
        <v>428</v>
      </c>
      <c r="B218" s="117" t="s">
        <v>432</v>
      </c>
      <c r="C218" s="118" t="s">
        <v>20</v>
      </c>
      <c r="D218" s="119">
        <v>20.43</v>
      </c>
      <c r="E218" s="82">
        <v>975</v>
      </c>
      <c r="F218" s="120"/>
      <c r="G218" s="121"/>
      <c r="H218" s="121"/>
      <c r="I218" s="14">
        <f t="shared" si="140"/>
        <v>19919.25</v>
      </c>
      <c r="J218" s="14">
        <f t="shared" si="141"/>
        <v>0</v>
      </c>
      <c r="K218" s="15">
        <f t="shared" si="142"/>
        <v>0</v>
      </c>
      <c r="L218" s="14">
        <f t="shared" si="139"/>
        <v>0</v>
      </c>
    </row>
    <row r="219" spans="1:12" s="32" customFormat="1" ht="25.5" x14ac:dyDescent="0.2">
      <c r="A219" s="80" t="s">
        <v>429</v>
      </c>
      <c r="B219" s="33" t="s">
        <v>433</v>
      </c>
      <c r="C219" s="34" t="s">
        <v>20</v>
      </c>
      <c r="D219" s="35">
        <v>21.64</v>
      </c>
      <c r="E219" s="82">
        <v>419.25</v>
      </c>
      <c r="F219" s="21"/>
      <c r="G219" s="21"/>
      <c r="H219" s="16">
        <f t="shared" ref="H219:H222" si="143">G219+F219</f>
        <v>0</v>
      </c>
      <c r="I219" s="14">
        <f t="shared" si="140"/>
        <v>9072.57</v>
      </c>
      <c r="J219" s="14">
        <f t="shared" si="141"/>
        <v>0</v>
      </c>
      <c r="K219" s="15">
        <f t="shared" si="142"/>
        <v>0</v>
      </c>
      <c r="L219" s="14">
        <f t="shared" si="139"/>
        <v>0</v>
      </c>
    </row>
    <row r="220" spans="1:12" s="39" customFormat="1" x14ac:dyDescent="0.2">
      <c r="A220" s="70" t="s">
        <v>48</v>
      </c>
      <c r="B220" s="5" t="s">
        <v>434</v>
      </c>
      <c r="C220" s="122"/>
      <c r="D220" s="140"/>
      <c r="E220" s="87"/>
      <c r="F220" s="19"/>
      <c r="G220" s="19"/>
      <c r="H220" s="38">
        <f t="shared" si="143"/>
        <v>0</v>
      </c>
      <c r="I220" s="20">
        <f t="shared" ref="I220" si="144">D220*E220</f>
        <v>0</v>
      </c>
      <c r="J220" s="20">
        <f t="shared" ref="J220" si="145">F220*D220</f>
        <v>0</v>
      </c>
      <c r="K220" s="20">
        <f t="shared" ref="K220" si="146">D220*G220</f>
        <v>0</v>
      </c>
      <c r="L220" s="20">
        <f t="shared" ref="L220:L233" si="147">K220+J220</f>
        <v>0</v>
      </c>
    </row>
    <row r="221" spans="1:12" s="32" customFormat="1" ht="38.25" x14ac:dyDescent="0.2">
      <c r="A221" s="80" t="s">
        <v>435</v>
      </c>
      <c r="B221" s="33" t="s">
        <v>17</v>
      </c>
      <c r="C221" s="81" t="s">
        <v>412</v>
      </c>
      <c r="D221" s="51">
        <v>542.37</v>
      </c>
      <c r="E221" s="82">
        <v>1</v>
      </c>
      <c r="F221" s="21"/>
      <c r="G221" s="21"/>
      <c r="H221" s="16">
        <f t="shared" si="143"/>
        <v>0</v>
      </c>
      <c r="I221" s="14">
        <f t="shared" ref="I221:I233" si="148">ROUNDUP((D221*E221),2)</f>
        <v>542.37</v>
      </c>
      <c r="J221" s="14">
        <f t="shared" ref="J221:J233" si="149">ROUNDUP((F221*D221),2)</f>
        <v>0</v>
      </c>
      <c r="K221" s="15">
        <f t="shared" ref="K221:K233" si="150">ROUNDUP((D221*G221),2)</f>
        <v>0</v>
      </c>
      <c r="L221" s="14">
        <f t="shared" si="147"/>
        <v>0</v>
      </c>
    </row>
    <row r="222" spans="1:12" s="32" customFormat="1" ht="25.5" x14ac:dyDescent="0.2">
      <c r="A222" s="80" t="s">
        <v>436</v>
      </c>
      <c r="B222" s="33" t="s">
        <v>16</v>
      </c>
      <c r="C222" s="81" t="s">
        <v>412</v>
      </c>
      <c r="D222" s="51">
        <v>89.2</v>
      </c>
      <c r="E222" s="82">
        <v>2</v>
      </c>
      <c r="F222" s="21"/>
      <c r="G222" s="21"/>
      <c r="H222" s="16">
        <f t="shared" si="143"/>
        <v>0</v>
      </c>
      <c r="I222" s="14">
        <f t="shared" si="148"/>
        <v>178.4</v>
      </c>
      <c r="J222" s="14">
        <f t="shared" si="149"/>
        <v>0</v>
      </c>
      <c r="K222" s="15">
        <f t="shared" si="150"/>
        <v>0</v>
      </c>
      <c r="L222" s="14">
        <f t="shared" si="147"/>
        <v>0</v>
      </c>
    </row>
    <row r="223" spans="1:12" s="32" customFormat="1" ht="25.5" x14ac:dyDescent="0.2">
      <c r="A223" s="80" t="s">
        <v>437</v>
      </c>
      <c r="B223" s="33" t="s">
        <v>15</v>
      </c>
      <c r="C223" s="34" t="s">
        <v>412</v>
      </c>
      <c r="D223" s="35">
        <v>13.26</v>
      </c>
      <c r="E223" s="82">
        <v>5</v>
      </c>
      <c r="F223" s="21"/>
      <c r="G223" s="21"/>
      <c r="H223" s="16">
        <f t="shared" ref="H223:H228" si="151">G223+F223</f>
        <v>0</v>
      </c>
      <c r="I223" s="14">
        <f t="shared" si="148"/>
        <v>66.3</v>
      </c>
      <c r="J223" s="14">
        <f t="shared" si="149"/>
        <v>0</v>
      </c>
      <c r="K223" s="15">
        <f t="shared" si="150"/>
        <v>0</v>
      </c>
      <c r="L223" s="14">
        <f t="shared" si="147"/>
        <v>0</v>
      </c>
    </row>
    <row r="224" spans="1:12" s="32" customFormat="1" ht="38.25" x14ac:dyDescent="0.2">
      <c r="A224" s="80" t="s">
        <v>438</v>
      </c>
      <c r="B224" s="99" t="s">
        <v>446</v>
      </c>
      <c r="C224" s="80" t="s">
        <v>412</v>
      </c>
      <c r="D224" s="35">
        <v>17.260000000000002</v>
      </c>
      <c r="E224" s="82">
        <v>95</v>
      </c>
      <c r="F224" s="21"/>
      <c r="G224" s="21"/>
      <c r="H224" s="16">
        <f t="shared" si="151"/>
        <v>0</v>
      </c>
      <c r="I224" s="14">
        <f t="shared" si="148"/>
        <v>1639.7</v>
      </c>
      <c r="J224" s="14">
        <f t="shared" si="149"/>
        <v>0</v>
      </c>
      <c r="K224" s="15">
        <f t="shared" si="150"/>
        <v>0</v>
      </c>
      <c r="L224" s="14">
        <f t="shared" si="147"/>
        <v>0</v>
      </c>
    </row>
    <row r="225" spans="1:12" s="32" customFormat="1" ht="25.5" x14ac:dyDescent="0.2">
      <c r="A225" s="80" t="s">
        <v>439</v>
      </c>
      <c r="B225" s="99" t="s">
        <v>447</v>
      </c>
      <c r="C225" s="80" t="s">
        <v>412</v>
      </c>
      <c r="D225" s="35">
        <v>12.12</v>
      </c>
      <c r="E225" s="82">
        <v>32</v>
      </c>
      <c r="F225" s="21"/>
      <c r="G225" s="21"/>
      <c r="H225" s="16">
        <f t="shared" si="151"/>
        <v>0</v>
      </c>
      <c r="I225" s="14">
        <f t="shared" si="148"/>
        <v>387.84</v>
      </c>
      <c r="J225" s="14">
        <f t="shared" si="149"/>
        <v>0</v>
      </c>
      <c r="K225" s="15">
        <f t="shared" si="150"/>
        <v>0</v>
      </c>
      <c r="L225" s="14">
        <f t="shared" si="147"/>
        <v>0</v>
      </c>
    </row>
    <row r="226" spans="1:12" s="32" customFormat="1" ht="38.25" x14ac:dyDescent="0.2">
      <c r="A226" s="80" t="s">
        <v>440</v>
      </c>
      <c r="B226" s="99" t="s">
        <v>448</v>
      </c>
      <c r="C226" s="80" t="s">
        <v>412</v>
      </c>
      <c r="D226" s="35">
        <v>10.77</v>
      </c>
      <c r="E226" s="82">
        <v>120</v>
      </c>
      <c r="F226" s="21"/>
      <c r="G226" s="21"/>
      <c r="H226" s="16">
        <f t="shared" si="151"/>
        <v>0</v>
      </c>
      <c r="I226" s="14">
        <f t="shared" si="148"/>
        <v>1292.4000000000001</v>
      </c>
      <c r="J226" s="14">
        <f t="shared" si="149"/>
        <v>0</v>
      </c>
      <c r="K226" s="15">
        <f t="shared" si="150"/>
        <v>0</v>
      </c>
      <c r="L226" s="14">
        <f t="shared" si="147"/>
        <v>0</v>
      </c>
    </row>
    <row r="227" spans="1:12" s="32" customFormat="1" ht="25.5" x14ac:dyDescent="0.2">
      <c r="A227" s="80" t="s">
        <v>441</v>
      </c>
      <c r="B227" s="99" t="s">
        <v>449</v>
      </c>
      <c r="C227" s="80" t="s">
        <v>412</v>
      </c>
      <c r="D227" s="35">
        <v>32.19</v>
      </c>
      <c r="E227" s="82">
        <v>2</v>
      </c>
      <c r="F227" s="21"/>
      <c r="G227" s="21"/>
      <c r="H227" s="16">
        <f t="shared" si="151"/>
        <v>0</v>
      </c>
      <c r="I227" s="14">
        <f t="shared" si="148"/>
        <v>64.38</v>
      </c>
      <c r="J227" s="14">
        <f t="shared" si="149"/>
        <v>0</v>
      </c>
      <c r="K227" s="15">
        <f t="shared" si="150"/>
        <v>0</v>
      </c>
      <c r="L227" s="14">
        <f t="shared" si="147"/>
        <v>0</v>
      </c>
    </row>
    <row r="228" spans="1:12" s="32" customFormat="1" ht="25.5" x14ac:dyDescent="0.2">
      <c r="A228" s="80" t="s">
        <v>442</v>
      </c>
      <c r="B228" s="99" t="s">
        <v>450</v>
      </c>
      <c r="C228" s="80" t="s">
        <v>412</v>
      </c>
      <c r="D228" s="35">
        <v>43.58</v>
      </c>
      <c r="E228" s="82">
        <v>1</v>
      </c>
      <c r="F228" s="21"/>
      <c r="G228" s="21"/>
      <c r="H228" s="16">
        <f t="shared" si="151"/>
        <v>0</v>
      </c>
      <c r="I228" s="14">
        <f t="shared" si="148"/>
        <v>43.58</v>
      </c>
      <c r="J228" s="14">
        <f t="shared" si="149"/>
        <v>0</v>
      </c>
      <c r="K228" s="15">
        <f t="shared" si="150"/>
        <v>0</v>
      </c>
      <c r="L228" s="14">
        <f t="shared" si="147"/>
        <v>0</v>
      </c>
    </row>
    <row r="229" spans="1:12" s="32" customFormat="1" ht="25.5" x14ac:dyDescent="0.2">
      <c r="A229" s="80" t="s">
        <v>443</v>
      </c>
      <c r="B229" s="33" t="s">
        <v>451</v>
      </c>
      <c r="C229" s="34" t="s">
        <v>412</v>
      </c>
      <c r="D229" s="35">
        <v>7.49</v>
      </c>
      <c r="E229" s="82">
        <v>525</v>
      </c>
      <c r="F229" s="21"/>
      <c r="G229" s="21"/>
      <c r="H229" s="16">
        <f t="shared" ref="H229:H236" si="152">G229+F229</f>
        <v>0</v>
      </c>
      <c r="I229" s="14">
        <f t="shared" si="148"/>
        <v>3932.25</v>
      </c>
      <c r="J229" s="14">
        <f t="shared" si="149"/>
        <v>0</v>
      </c>
      <c r="K229" s="15">
        <f t="shared" si="150"/>
        <v>0</v>
      </c>
      <c r="L229" s="14">
        <f t="shared" si="147"/>
        <v>0</v>
      </c>
    </row>
    <row r="230" spans="1:12" s="32" customFormat="1" ht="25.5" x14ac:dyDescent="0.2">
      <c r="A230" s="80" t="s">
        <v>444</v>
      </c>
      <c r="B230" s="99" t="s">
        <v>452</v>
      </c>
      <c r="C230" s="80" t="s">
        <v>412</v>
      </c>
      <c r="D230" s="35">
        <v>19.079999999999998</v>
      </c>
      <c r="E230" s="82">
        <v>30</v>
      </c>
      <c r="F230" s="21"/>
      <c r="G230" s="21"/>
      <c r="H230" s="16">
        <f t="shared" si="152"/>
        <v>0</v>
      </c>
      <c r="I230" s="14">
        <f t="shared" si="148"/>
        <v>572.4</v>
      </c>
      <c r="J230" s="14">
        <f t="shared" si="149"/>
        <v>0</v>
      </c>
      <c r="K230" s="15">
        <f t="shared" si="150"/>
        <v>0</v>
      </c>
      <c r="L230" s="14">
        <f t="shared" si="147"/>
        <v>0</v>
      </c>
    </row>
    <row r="231" spans="1:12" s="32" customFormat="1" ht="51" x14ac:dyDescent="0.2">
      <c r="A231" s="80" t="s">
        <v>445</v>
      </c>
      <c r="B231" s="99" t="s">
        <v>453</v>
      </c>
      <c r="C231" s="80" t="s">
        <v>412</v>
      </c>
      <c r="D231" s="35">
        <v>822.46</v>
      </c>
      <c r="E231" s="82">
        <v>21</v>
      </c>
      <c r="F231" s="21"/>
      <c r="G231" s="21"/>
      <c r="H231" s="16">
        <f t="shared" si="152"/>
        <v>0</v>
      </c>
      <c r="I231" s="14">
        <f t="shared" si="148"/>
        <v>17271.66</v>
      </c>
      <c r="J231" s="14">
        <f t="shared" si="149"/>
        <v>0</v>
      </c>
      <c r="K231" s="15">
        <f t="shared" si="150"/>
        <v>0</v>
      </c>
      <c r="L231" s="14">
        <f t="shared" si="147"/>
        <v>0</v>
      </c>
    </row>
    <row r="232" spans="1:12" s="32" customFormat="1" ht="38.25" x14ac:dyDescent="0.2">
      <c r="A232" s="80" t="s">
        <v>602</v>
      </c>
      <c r="B232" s="99" t="s">
        <v>454</v>
      </c>
      <c r="C232" s="80" t="s">
        <v>412</v>
      </c>
      <c r="D232" s="35">
        <v>521.72</v>
      </c>
      <c r="E232" s="82">
        <v>1</v>
      </c>
      <c r="F232" s="21"/>
      <c r="G232" s="21"/>
      <c r="H232" s="16">
        <f t="shared" si="152"/>
        <v>0</v>
      </c>
      <c r="I232" s="14">
        <f t="shared" si="148"/>
        <v>521.72</v>
      </c>
      <c r="J232" s="14">
        <f t="shared" si="149"/>
        <v>0</v>
      </c>
      <c r="K232" s="15">
        <f t="shared" si="150"/>
        <v>0</v>
      </c>
      <c r="L232" s="14">
        <f t="shared" si="147"/>
        <v>0</v>
      </c>
    </row>
    <row r="233" spans="1:12" ht="25.5" x14ac:dyDescent="0.2">
      <c r="A233" s="72" t="s">
        <v>603</v>
      </c>
      <c r="B233" s="93" t="s">
        <v>455</v>
      </c>
      <c r="C233" s="72" t="s">
        <v>412</v>
      </c>
      <c r="D233" s="76">
        <v>120.67</v>
      </c>
      <c r="E233" s="73">
        <v>3</v>
      </c>
      <c r="F233" s="21"/>
      <c r="G233" s="22"/>
      <c r="H233" s="16">
        <f t="shared" si="152"/>
        <v>0</v>
      </c>
      <c r="I233" s="14">
        <f t="shared" si="148"/>
        <v>362.01</v>
      </c>
      <c r="J233" s="14">
        <f t="shared" si="149"/>
        <v>0</v>
      </c>
      <c r="K233" s="15">
        <f t="shared" si="150"/>
        <v>0</v>
      </c>
      <c r="L233" s="14">
        <f t="shared" si="147"/>
        <v>0</v>
      </c>
    </row>
    <row r="234" spans="1:12" s="39" customFormat="1" x14ac:dyDescent="0.2">
      <c r="A234" s="70" t="s">
        <v>456</v>
      </c>
      <c r="B234" s="96" t="s">
        <v>362</v>
      </c>
      <c r="C234" s="115"/>
      <c r="D234" s="7"/>
      <c r="E234" s="87"/>
      <c r="F234" s="19"/>
      <c r="G234" s="19"/>
      <c r="H234" s="38">
        <f t="shared" si="152"/>
        <v>0</v>
      </c>
      <c r="I234" s="20">
        <f t="shared" ref="I234" si="153">D234*E234</f>
        <v>0</v>
      </c>
      <c r="J234" s="20">
        <f t="shared" ref="J234" si="154">F234*D234</f>
        <v>0</v>
      </c>
      <c r="K234" s="20">
        <f t="shared" ref="K234" si="155">D234*G234</f>
        <v>0</v>
      </c>
      <c r="L234" s="20">
        <f t="shared" ref="L234:L236" si="156">K234+J234</f>
        <v>0</v>
      </c>
    </row>
    <row r="235" spans="1:12" x14ac:dyDescent="0.2">
      <c r="A235" s="72" t="s">
        <v>457</v>
      </c>
      <c r="B235" s="93" t="s">
        <v>367</v>
      </c>
      <c r="C235" s="72" t="s">
        <v>20</v>
      </c>
      <c r="D235" s="51">
        <v>2.2000000000000002</v>
      </c>
      <c r="E235" s="73">
        <v>975</v>
      </c>
      <c r="F235" s="21"/>
      <c r="G235" s="22"/>
      <c r="H235" s="16">
        <f t="shared" si="152"/>
        <v>0</v>
      </c>
      <c r="I235" s="14">
        <f t="shared" ref="I235:I236" si="157">ROUNDUP((D235*E235),2)</f>
        <v>2145</v>
      </c>
      <c r="J235" s="14">
        <f t="shared" ref="J235:J236" si="158">ROUNDUP((F235*D235),2)</f>
        <v>0</v>
      </c>
      <c r="K235" s="15">
        <f t="shared" ref="K235:K236" si="159">ROUNDUP((D235*G235),2)</f>
        <v>0</v>
      </c>
      <c r="L235" s="14">
        <f t="shared" si="156"/>
        <v>0</v>
      </c>
    </row>
    <row r="236" spans="1:12" x14ac:dyDescent="0.2">
      <c r="A236" s="72" t="s">
        <v>458</v>
      </c>
      <c r="B236" s="93" t="s">
        <v>459</v>
      </c>
      <c r="C236" s="72" t="s">
        <v>412</v>
      </c>
      <c r="D236" s="51">
        <v>614.59</v>
      </c>
      <c r="E236" s="73">
        <v>1</v>
      </c>
      <c r="F236" s="21"/>
      <c r="G236" s="22"/>
      <c r="H236" s="16">
        <f t="shared" si="152"/>
        <v>0</v>
      </c>
      <c r="I236" s="14">
        <f t="shared" si="157"/>
        <v>614.59</v>
      </c>
      <c r="J236" s="14">
        <f t="shared" si="158"/>
        <v>0</v>
      </c>
      <c r="K236" s="15">
        <f t="shared" si="159"/>
        <v>0</v>
      </c>
      <c r="L236" s="14">
        <f t="shared" si="156"/>
        <v>0</v>
      </c>
    </row>
    <row r="237" spans="1:12" s="50" customFormat="1" x14ac:dyDescent="0.2">
      <c r="A237" s="101" t="s">
        <v>5</v>
      </c>
      <c r="B237" s="44" t="s">
        <v>460</v>
      </c>
      <c r="C237" s="45"/>
      <c r="D237" s="46"/>
      <c r="E237" s="123"/>
      <c r="F237" s="47"/>
      <c r="G237" s="40"/>
      <c r="H237" s="48">
        <f t="shared" ref="H237:H241" si="160">G237+F237</f>
        <v>0</v>
      </c>
      <c r="I237" s="49">
        <f t="shared" ref="I237:I238" si="161">D237*E237</f>
        <v>0</v>
      </c>
      <c r="J237" s="49">
        <f t="shared" ref="J237:J238" si="162">F237*D237</f>
        <v>0</v>
      </c>
      <c r="K237" s="42">
        <f t="shared" ref="K237:K238" si="163">D237*G237</f>
        <v>0</v>
      </c>
      <c r="L237" s="49">
        <f t="shared" ref="L237:L241" si="164">K237+J237</f>
        <v>0</v>
      </c>
    </row>
    <row r="238" spans="1:12" s="11" customFormat="1" x14ac:dyDescent="0.2">
      <c r="A238" s="70" t="s">
        <v>6</v>
      </c>
      <c r="B238" s="124" t="s">
        <v>53</v>
      </c>
      <c r="C238" s="115"/>
      <c r="D238" s="125"/>
      <c r="E238" s="71"/>
      <c r="F238" s="18"/>
      <c r="G238" s="19"/>
      <c r="H238" s="10">
        <f t="shared" si="160"/>
        <v>0</v>
      </c>
      <c r="I238" s="9">
        <f t="shared" si="161"/>
        <v>0</v>
      </c>
      <c r="J238" s="9">
        <f t="shared" si="162"/>
        <v>0</v>
      </c>
      <c r="K238" s="20">
        <f t="shared" si="163"/>
        <v>0</v>
      </c>
      <c r="L238" s="9">
        <f t="shared" si="164"/>
        <v>0</v>
      </c>
    </row>
    <row r="239" spans="1:12" ht="25.5" x14ac:dyDescent="0.2">
      <c r="A239" s="72" t="s">
        <v>461</v>
      </c>
      <c r="B239" s="93" t="s">
        <v>43</v>
      </c>
      <c r="C239" s="72" t="s">
        <v>21</v>
      </c>
      <c r="D239" s="76">
        <v>71.7</v>
      </c>
      <c r="E239" s="73">
        <v>39.479999999999997</v>
      </c>
      <c r="F239" s="21"/>
      <c r="G239" s="22"/>
      <c r="H239" s="16">
        <f t="shared" si="160"/>
        <v>0</v>
      </c>
      <c r="I239" s="14">
        <f t="shared" ref="I239:I241" si="165">ROUNDUP((D239*E239),2)</f>
        <v>2830.7200000000003</v>
      </c>
      <c r="J239" s="14">
        <f t="shared" ref="J239:J241" si="166">ROUNDUP((F239*D239),2)</f>
        <v>0</v>
      </c>
      <c r="K239" s="15">
        <f t="shared" ref="K239:K241" si="167">ROUNDUP((D239*G239),2)</f>
        <v>0</v>
      </c>
      <c r="L239" s="14">
        <f t="shared" si="164"/>
        <v>0</v>
      </c>
    </row>
    <row r="240" spans="1:12" ht="25.5" x14ac:dyDescent="0.2">
      <c r="A240" s="72" t="s">
        <v>462</v>
      </c>
      <c r="B240" s="93" t="s">
        <v>49</v>
      </c>
      <c r="C240" s="72" t="s">
        <v>21</v>
      </c>
      <c r="D240" s="76">
        <v>43.47</v>
      </c>
      <c r="E240" s="73">
        <v>13.75</v>
      </c>
      <c r="F240" s="21"/>
      <c r="G240" s="22"/>
      <c r="H240" s="16">
        <f t="shared" si="160"/>
        <v>0</v>
      </c>
      <c r="I240" s="14">
        <f t="shared" si="165"/>
        <v>597.72</v>
      </c>
      <c r="J240" s="14">
        <f t="shared" si="166"/>
        <v>0</v>
      </c>
      <c r="K240" s="15">
        <f t="shared" si="167"/>
        <v>0</v>
      </c>
      <c r="L240" s="14">
        <f t="shared" si="164"/>
        <v>0</v>
      </c>
    </row>
    <row r="241" spans="1:12" ht="25.5" x14ac:dyDescent="0.2">
      <c r="A241" s="72" t="s">
        <v>463</v>
      </c>
      <c r="B241" s="93" t="s">
        <v>593</v>
      </c>
      <c r="C241" s="72" t="s">
        <v>20</v>
      </c>
      <c r="D241" s="76">
        <v>4.1100000000000003</v>
      </c>
      <c r="E241" s="73">
        <v>211.26</v>
      </c>
      <c r="F241" s="21"/>
      <c r="G241" s="22"/>
      <c r="H241" s="16">
        <f t="shared" si="160"/>
        <v>0</v>
      </c>
      <c r="I241" s="14">
        <f t="shared" si="165"/>
        <v>868.28</v>
      </c>
      <c r="J241" s="14">
        <f t="shared" si="166"/>
        <v>0</v>
      </c>
      <c r="K241" s="15">
        <f t="shared" si="167"/>
        <v>0</v>
      </c>
      <c r="L241" s="14">
        <f t="shared" si="164"/>
        <v>0</v>
      </c>
    </row>
    <row r="242" spans="1:12" s="11" customFormat="1" x14ac:dyDescent="0.2">
      <c r="A242" s="70" t="s">
        <v>7</v>
      </c>
      <c r="B242" s="5" t="s">
        <v>55</v>
      </c>
      <c r="C242" s="6"/>
      <c r="D242" s="7"/>
      <c r="E242" s="71"/>
      <c r="F242" s="18"/>
      <c r="G242" s="19"/>
      <c r="H242" s="10">
        <f t="shared" ref="H242:H248" si="168">G242+F242</f>
        <v>0</v>
      </c>
      <c r="I242" s="9">
        <f t="shared" ref="I242:I248" si="169">D242*E242</f>
        <v>0</v>
      </c>
      <c r="J242" s="9">
        <f t="shared" ref="J242:J248" si="170">F242*D242</f>
        <v>0</v>
      </c>
      <c r="K242" s="20">
        <f t="shared" ref="K242:K248" si="171">D242*G242</f>
        <v>0</v>
      </c>
      <c r="L242" s="9">
        <f t="shared" ref="L242:L255" si="172">K242+J242</f>
        <v>0</v>
      </c>
    </row>
    <row r="243" spans="1:12" ht="25.5" x14ac:dyDescent="0.2">
      <c r="A243" s="72" t="s">
        <v>464</v>
      </c>
      <c r="B243" s="93" t="s">
        <v>466</v>
      </c>
      <c r="C243" s="72" t="s">
        <v>21</v>
      </c>
      <c r="D243" s="76">
        <v>495.71</v>
      </c>
      <c r="E243" s="73">
        <v>17.779999999999998</v>
      </c>
      <c r="F243" s="21"/>
      <c r="G243" s="22"/>
      <c r="H243" s="16">
        <f t="shared" si="168"/>
        <v>0</v>
      </c>
      <c r="I243" s="14">
        <f t="shared" ref="I243:I247" si="173">ROUNDUP((D243*E243),2)</f>
        <v>8813.73</v>
      </c>
      <c r="J243" s="14">
        <f t="shared" ref="J243:J247" si="174">ROUNDUP((F243*D243),2)</f>
        <v>0</v>
      </c>
      <c r="K243" s="15">
        <f t="shared" ref="K243:K247" si="175">ROUNDUP((D243*G243),2)</f>
        <v>0</v>
      </c>
      <c r="L243" s="14">
        <f t="shared" si="172"/>
        <v>0</v>
      </c>
    </row>
    <row r="244" spans="1:12" ht="38.25" x14ac:dyDescent="0.2">
      <c r="A244" s="72" t="s">
        <v>465</v>
      </c>
      <c r="B244" s="93" t="s">
        <v>467</v>
      </c>
      <c r="C244" s="72" t="s">
        <v>21</v>
      </c>
      <c r="D244" s="51">
        <v>2988.11</v>
      </c>
      <c r="E244" s="73">
        <v>1.44</v>
      </c>
      <c r="F244" s="21"/>
      <c r="G244" s="22"/>
      <c r="H244" s="16">
        <f t="shared" si="168"/>
        <v>0</v>
      </c>
      <c r="I244" s="14">
        <f t="shared" si="173"/>
        <v>4302.88</v>
      </c>
      <c r="J244" s="14">
        <f t="shared" si="174"/>
        <v>0</v>
      </c>
      <c r="K244" s="15">
        <f t="shared" si="175"/>
        <v>0</v>
      </c>
      <c r="L244" s="14">
        <f t="shared" si="172"/>
        <v>0</v>
      </c>
    </row>
    <row r="245" spans="1:12" ht="38.25" x14ac:dyDescent="0.2">
      <c r="A245" s="72" t="s">
        <v>469</v>
      </c>
      <c r="B245" s="93" t="s">
        <v>468</v>
      </c>
      <c r="C245" s="72" t="s">
        <v>21</v>
      </c>
      <c r="D245" s="51">
        <v>2870.35</v>
      </c>
      <c r="E245" s="73">
        <v>4.83</v>
      </c>
      <c r="F245" s="21"/>
      <c r="G245" s="22"/>
      <c r="H245" s="16">
        <f t="shared" si="168"/>
        <v>0</v>
      </c>
      <c r="I245" s="14">
        <f t="shared" si="173"/>
        <v>13863.800000000001</v>
      </c>
      <c r="J245" s="14">
        <f t="shared" si="174"/>
        <v>0</v>
      </c>
      <c r="K245" s="15">
        <f t="shared" si="175"/>
        <v>0</v>
      </c>
      <c r="L245" s="14">
        <f t="shared" si="172"/>
        <v>0</v>
      </c>
    </row>
    <row r="246" spans="1:12" ht="51" x14ac:dyDescent="0.2">
      <c r="A246" s="72" t="s">
        <v>470</v>
      </c>
      <c r="B246" s="93" t="s">
        <v>44</v>
      </c>
      <c r="C246" s="72" t="s">
        <v>20</v>
      </c>
      <c r="D246" s="51">
        <v>78.900000000000006</v>
      </c>
      <c r="E246" s="73">
        <v>83.149999999999991</v>
      </c>
      <c r="F246" s="21"/>
      <c r="G246" s="22"/>
      <c r="H246" s="16">
        <f t="shared" si="168"/>
        <v>0</v>
      </c>
      <c r="I246" s="14">
        <f t="shared" si="173"/>
        <v>6560.54</v>
      </c>
      <c r="J246" s="14">
        <f t="shared" si="174"/>
        <v>0</v>
      </c>
      <c r="K246" s="15">
        <f t="shared" si="175"/>
        <v>0</v>
      </c>
      <c r="L246" s="14">
        <f t="shared" si="172"/>
        <v>0</v>
      </c>
    </row>
    <row r="247" spans="1:12" x14ac:dyDescent="0.2">
      <c r="A247" s="72" t="s">
        <v>471</v>
      </c>
      <c r="B247" s="93" t="s">
        <v>59</v>
      </c>
      <c r="C247" s="72" t="s">
        <v>62</v>
      </c>
      <c r="D247" s="51">
        <v>33.82</v>
      </c>
      <c r="E247" s="73">
        <v>9.6000000000000014</v>
      </c>
      <c r="F247" s="21"/>
      <c r="G247" s="22"/>
      <c r="H247" s="16">
        <f t="shared" si="168"/>
        <v>0</v>
      </c>
      <c r="I247" s="14">
        <f t="shared" si="173"/>
        <v>324.68</v>
      </c>
      <c r="J247" s="14">
        <f t="shared" si="174"/>
        <v>0</v>
      </c>
      <c r="K247" s="15">
        <f t="shared" si="175"/>
        <v>0</v>
      </c>
      <c r="L247" s="14">
        <f t="shared" si="172"/>
        <v>0</v>
      </c>
    </row>
    <row r="248" spans="1:12" s="11" customFormat="1" x14ac:dyDescent="0.2">
      <c r="A248" s="70" t="s">
        <v>8</v>
      </c>
      <c r="B248" s="124" t="s">
        <v>71</v>
      </c>
      <c r="C248" s="115"/>
      <c r="D248" s="143"/>
      <c r="E248" s="71"/>
      <c r="F248" s="18"/>
      <c r="G248" s="19"/>
      <c r="H248" s="10">
        <f t="shared" si="168"/>
        <v>0</v>
      </c>
      <c r="I248" s="9">
        <f t="shared" si="169"/>
        <v>0</v>
      </c>
      <c r="J248" s="9">
        <f t="shared" si="170"/>
        <v>0</v>
      </c>
      <c r="K248" s="20">
        <f t="shared" si="171"/>
        <v>0</v>
      </c>
      <c r="L248" s="9">
        <f t="shared" si="172"/>
        <v>0</v>
      </c>
    </row>
    <row r="249" spans="1:12" s="32" customFormat="1" ht="51" x14ac:dyDescent="0.2">
      <c r="A249" s="80" t="s">
        <v>472</v>
      </c>
      <c r="B249" s="33" t="s">
        <v>72</v>
      </c>
      <c r="C249" s="34" t="s">
        <v>20</v>
      </c>
      <c r="D249" s="35">
        <v>70.61</v>
      </c>
      <c r="E249" s="82">
        <v>245.74000000000004</v>
      </c>
      <c r="F249" s="21"/>
      <c r="G249" s="21"/>
      <c r="H249" s="16">
        <f t="shared" ref="H249:H254" si="176">G249+F249</f>
        <v>0</v>
      </c>
      <c r="I249" s="14">
        <f t="shared" ref="I249:I255" si="177">ROUNDUP((D249*E249),2)</f>
        <v>17351.71</v>
      </c>
      <c r="J249" s="14">
        <f t="shared" ref="J249:J255" si="178">ROUNDUP((F249*D249),2)</f>
        <v>0</v>
      </c>
      <c r="K249" s="15">
        <f t="shared" ref="K249:K255" si="179">ROUNDUP((D249*G249),2)</f>
        <v>0</v>
      </c>
      <c r="L249" s="14">
        <f t="shared" si="172"/>
        <v>0</v>
      </c>
    </row>
    <row r="250" spans="1:12" s="32" customFormat="1" ht="25.5" x14ac:dyDescent="0.2">
      <c r="A250" s="80" t="s">
        <v>473</v>
      </c>
      <c r="B250" s="99" t="s">
        <v>387</v>
      </c>
      <c r="C250" s="80" t="s">
        <v>20</v>
      </c>
      <c r="D250" s="35">
        <v>9.8699999999999992</v>
      </c>
      <c r="E250" s="82">
        <v>676.64</v>
      </c>
      <c r="F250" s="21"/>
      <c r="G250" s="21"/>
      <c r="H250" s="16">
        <f t="shared" si="176"/>
        <v>0</v>
      </c>
      <c r="I250" s="14">
        <f t="shared" si="177"/>
        <v>6678.4400000000005</v>
      </c>
      <c r="J250" s="14">
        <f t="shared" si="178"/>
        <v>0</v>
      </c>
      <c r="K250" s="15">
        <f t="shared" si="179"/>
        <v>0</v>
      </c>
      <c r="L250" s="14">
        <f t="shared" si="172"/>
        <v>0</v>
      </c>
    </row>
    <row r="251" spans="1:12" s="32" customFormat="1" ht="38.25" x14ac:dyDescent="0.2">
      <c r="A251" s="80" t="s">
        <v>474</v>
      </c>
      <c r="B251" s="99" t="s">
        <v>73</v>
      </c>
      <c r="C251" s="80" t="s">
        <v>20</v>
      </c>
      <c r="D251" s="51">
        <v>6.86</v>
      </c>
      <c r="E251" s="82">
        <v>160.82999999999998</v>
      </c>
      <c r="F251" s="21"/>
      <c r="G251" s="21"/>
      <c r="H251" s="16">
        <f t="shared" si="176"/>
        <v>0</v>
      </c>
      <c r="I251" s="14">
        <f t="shared" si="177"/>
        <v>1103.3</v>
      </c>
      <c r="J251" s="14">
        <f t="shared" si="178"/>
        <v>0</v>
      </c>
      <c r="K251" s="15">
        <f t="shared" si="179"/>
        <v>0</v>
      </c>
      <c r="L251" s="14">
        <f t="shared" si="172"/>
        <v>0</v>
      </c>
    </row>
    <row r="252" spans="1:12" s="32" customFormat="1" ht="25.5" x14ac:dyDescent="0.2">
      <c r="A252" s="80" t="s">
        <v>475</v>
      </c>
      <c r="B252" s="99" t="s">
        <v>74</v>
      </c>
      <c r="C252" s="80" t="s">
        <v>20</v>
      </c>
      <c r="D252" s="51">
        <v>37.24</v>
      </c>
      <c r="E252" s="82">
        <v>63.94</v>
      </c>
      <c r="F252" s="21"/>
      <c r="G252" s="21"/>
      <c r="H252" s="16">
        <f t="shared" si="176"/>
        <v>0</v>
      </c>
      <c r="I252" s="14">
        <f t="shared" si="177"/>
        <v>2381.13</v>
      </c>
      <c r="J252" s="14">
        <f t="shared" si="178"/>
        <v>0</v>
      </c>
      <c r="K252" s="15">
        <f t="shared" si="179"/>
        <v>0</v>
      </c>
      <c r="L252" s="14">
        <f t="shared" si="172"/>
        <v>0</v>
      </c>
    </row>
    <row r="253" spans="1:12" s="32" customFormat="1" ht="51" x14ac:dyDescent="0.2">
      <c r="A253" s="80" t="s">
        <v>476</v>
      </c>
      <c r="B253" s="99" t="s">
        <v>75</v>
      </c>
      <c r="C253" s="80" t="s">
        <v>20</v>
      </c>
      <c r="D253" s="51">
        <v>36.82</v>
      </c>
      <c r="E253" s="82">
        <v>407.34999999999997</v>
      </c>
      <c r="F253" s="21"/>
      <c r="G253" s="21"/>
      <c r="H253" s="16">
        <f t="shared" si="176"/>
        <v>0</v>
      </c>
      <c r="I253" s="14">
        <f t="shared" si="177"/>
        <v>14998.630000000001</v>
      </c>
      <c r="J253" s="14">
        <f t="shared" si="178"/>
        <v>0</v>
      </c>
      <c r="K253" s="15">
        <f t="shared" si="179"/>
        <v>0</v>
      </c>
      <c r="L253" s="14">
        <f t="shared" si="172"/>
        <v>0</v>
      </c>
    </row>
    <row r="254" spans="1:12" s="32" customFormat="1" ht="51" x14ac:dyDescent="0.2">
      <c r="A254" s="80" t="s">
        <v>477</v>
      </c>
      <c r="B254" s="99" t="s">
        <v>76</v>
      </c>
      <c r="C254" s="80" t="s">
        <v>20</v>
      </c>
      <c r="D254" s="51">
        <v>46.33</v>
      </c>
      <c r="E254" s="82">
        <v>160.82999999999998</v>
      </c>
      <c r="F254" s="21"/>
      <c r="G254" s="21"/>
      <c r="H254" s="16">
        <f t="shared" si="176"/>
        <v>0</v>
      </c>
      <c r="I254" s="14">
        <f t="shared" si="177"/>
        <v>7451.26</v>
      </c>
      <c r="J254" s="14">
        <f t="shared" si="178"/>
        <v>0</v>
      </c>
      <c r="K254" s="15">
        <f t="shared" si="179"/>
        <v>0</v>
      </c>
      <c r="L254" s="14">
        <f t="shared" si="172"/>
        <v>0</v>
      </c>
    </row>
    <row r="255" spans="1:12" s="32" customFormat="1" ht="51" x14ac:dyDescent="0.2">
      <c r="A255" s="80" t="s">
        <v>478</v>
      </c>
      <c r="B255" s="33" t="s">
        <v>77</v>
      </c>
      <c r="C255" s="34" t="s">
        <v>20</v>
      </c>
      <c r="D255" s="35">
        <v>90.44</v>
      </c>
      <c r="E255" s="82">
        <v>63.94</v>
      </c>
      <c r="F255" s="21"/>
      <c r="G255" s="21"/>
      <c r="H255" s="16">
        <f t="shared" ref="H255:H259" si="180">G255+F255</f>
        <v>0</v>
      </c>
      <c r="I255" s="14">
        <f t="shared" si="177"/>
        <v>5782.74</v>
      </c>
      <c r="J255" s="14">
        <f t="shared" si="178"/>
        <v>0</v>
      </c>
      <c r="K255" s="15">
        <f t="shared" si="179"/>
        <v>0</v>
      </c>
      <c r="L255" s="14">
        <f t="shared" si="172"/>
        <v>0</v>
      </c>
    </row>
    <row r="256" spans="1:12" s="11" customFormat="1" x14ac:dyDescent="0.2">
      <c r="A256" s="70" t="s">
        <v>479</v>
      </c>
      <c r="B256" s="124" t="s">
        <v>114</v>
      </c>
      <c r="C256" s="115"/>
      <c r="D256" s="125"/>
      <c r="E256" s="71"/>
      <c r="F256" s="18"/>
      <c r="G256" s="19"/>
      <c r="H256" s="10">
        <f t="shared" si="180"/>
        <v>0</v>
      </c>
      <c r="I256" s="9">
        <f t="shared" ref="I256" si="181">D256*E256</f>
        <v>0</v>
      </c>
      <c r="J256" s="9">
        <f t="shared" ref="J256" si="182">F256*D256</f>
        <v>0</v>
      </c>
      <c r="K256" s="20">
        <f t="shared" ref="K256" si="183">D256*G256</f>
        <v>0</v>
      </c>
      <c r="L256" s="9">
        <f t="shared" ref="L256:L260" si="184">K256+J256</f>
        <v>0</v>
      </c>
    </row>
    <row r="257" spans="1:12" ht="25.5" x14ac:dyDescent="0.2">
      <c r="A257" s="72" t="s">
        <v>483</v>
      </c>
      <c r="B257" s="93" t="s">
        <v>480</v>
      </c>
      <c r="C257" s="72" t="s">
        <v>20</v>
      </c>
      <c r="D257" s="51">
        <v>28.21</v>
      </c>
      <c r="E257" s="73">
        <v>158.65</v>
      </c>
      <c r="F257" s="21"/>
      <c r="G257" s="22"/>
      <c r="H257" s="16">
        <f t="shared" si="180"/>
        <v>0</v>
      </c>
      <c r="I257" s="14">
        <f t="shared" ref="I257:I260" si="185">ROUNDUP((D257*E257),2)</f>
        <v>4475.5200000000004</v>
      </c>
      <c r="J257" s="14">
        <f t="shared" ref="J257:J260" si="186">ROUNDUP((F257*D257),2)</f>
        <v>0</v>
      </c>
      <c r="K257" s="15">
        <f t="shared" ref="K257:K260" si="187">ROUNDUP((D257*G257),2)</f>
        <v>0</v>
      </c>
      <c r="L257" s="14">
        <f t="shared" si="184"/>
        <v>0</v>
      </c>
    </row>
    <row r="258" spans="1:12" ht="38.25" x14ac:dyDescent="0.2">
      <c r="A258" s="72" t="s">
        <v>484</v>
      </c>
      <c r="B258" s="93" t="s">
        <v>116</v>
      </c>
      <c r="C258" s="72" t="s">
        <v>20</v>
      </c>
      <c r="D258" s="51">
        <v>40.74</v>
      </c>
      <c r="E258" s="73">
        <v>158.65</v>
      </c>
      <c r="F258" s="21"/>
      <c r="G258" s="22"/>
      <c r="H258" s="16">
        <f t="shared" si="180"/>
        <v>0</v>
      </c>
      <c r="I258" s="14">
        <f t="shared" si="185"/>
        <v>6463.41</v>
      </c>
      <c r="J258" s="14">
        <f t="shared" si="186"/>
        <v>0</v>
      </c>
      <c r="K258" s="15">
        <f t="shared" si="187"/>
        <v>0</v>
      </c>
      <c r="L258" s="14">
        <f t="shared" si="184"/>
        <v>0</v>
      </c>
    </row>
    <row r="259" spans="1:12" ht="38.25" x14ac:dyDescent="0.2">
      <c r="A259" s="72" t="s">
        <v>485</v>
      </c>
      <c r="B259" s="93" t="s">
        <v>120</v>
      </c>
      <c r="C259" s="72" t="s">
        <v>20</v>
      </c>
      <c r="D259" s="51">
        <v>51.82</v>
      </c>
      <c r="E259" s="73">
        <v>73.53</v>
      </c>
      <c r="F259" s="21"/>
      <c r="G259" s="22"/>
      <c r="H259" s="16">
        <f t="shared" si="180"/>
        <v>0</v>
      </c>
      <c r="I259" s="14">
        <f t="shared" si="185"/>
        <v>3810.3300000000004</v>
      </c>
      <c r="J259" s="14">
        <f t="shared" si="186"/>
        <v>0</v>
      </c>
      <c r="K259" s="15">
        <f t="shared" si="187"/>
        <v>0</v>
      </c>
      <c r="L259" s="14">
        <f t="shared" si="184"/>
        <v>0</v>
      </c>
    </row>
    <row r="260" spans="1:12" s="32" customFormat="1" ht="38.25" x14ac:dyDescent="0.2">
      <c r="A260" s="80" t="s">
        <v>486</v>
      </c>
      <c r="B260" s="33" t="s">
        <v>481</v>
      </c>
      <c r="C260" s="34" t="s">
        <v>482</v>
      </c>
      <c r="D260" s="35">
        <v>530.84</v>
      </c>
      <c r="E260" s="82">
        <v>2</v>
      </c>
      <c r="F260" s="21"/>
      <c r="G260" s="21"/>
      <c r="H260" s="16">
        <f t="shared" ref="H260:H264" si="188">G260+F260</f>
        <v>0</v>
      </c>
      <c r="I260" s="14">
        <f t="shared" si="185"/>
        <v>1061.68</v>
      </c>
      <c r="J260" s="14">
        <f t="shared" si="186"/>
        <v>0</v>
      </c>
      <c r="K260" s="15">
        <f t="shared" si="187"/>
        <v>0</v>
      </c>
      <c r="L260" s="14">
        <f t="shared" si="184"/>
        <v>0</v>
      </c>
    </row>
    <row r="261" spans="1:12" s="11" customFormat="1" x14ac:dyDescent="0.2">
      <c r="A261" s="70" t="s">
        <v>487</v>
      </c>
      <c r="B261" s="124" t="s">
        <v>12</v>
      </c>
      <c r="C261" s="115"/>
      <c r="D261" s="125"/>
      <c r="E261" s="71"/>
      <c r="F261" s="18"/>
      <c r="G261" s="19"/>
      <c r="H261" s="10">
        <f t="shared" si="188"/>
        <v>0</v>
      </c>
      <c r="I261" s="9">
        <f t="shared" ref="I261" si="189">D261*E261</f>
        <v>0</v>
      </c>
      <c r="J261" s="9">
        <f t="shared" ref="J261" si="190">F261*D261</f>
        <v>0</v>
      </c>
      <c r="K261" s="20">
        <f t="shared" ref="K261" si="191">D261*G261</f>
        <v>0</v>
      </c>
      <c r="L261" s="9">
        <f t="shared" ref="L261:L267" si="192">K261+J261</f>
        <v>0</v>
      </c>
    </row>
    <row r="262" spans="1:12" ht="25.5" x14ac:dyDescent="0.2">
      <c r="A262" s="72" t="s">
        <v>488</v>
      </c>
      <c r="B262" s="93" t="s">
        <v>133</v>
      </c>
      <c r="C262" s="72" t="s">
        <v>20</v>
      </c>
      <c r="D262" s="51">
        <v>172.06</v>
      </c>
      <c r="E262" s="73">
        <v>174.6</v>
      </c>
      <c r="F262" s="21"/>
      <c r="G262" s="22"/>
      <c r="H262" s="16">
        <f t="shared" si="188"/>
        <v>0</v>
      </c>
      <c r="I262" s="14">
        <f t="shared" ref="I262:I267" si="193">ROUNDUP((D262*E262),2)</f>
        <v>30041.679999999997</v>
      </c>
      <c r="J262" s="14">
        <f t="shared" ref="J262:J267" si="194">ROUNDUP((F262*D262),2)</f>
        <v>0</v>
      </c>
      <c r="K262" s="15">
        <f t="shared" ref="K262:K267" si="195">ROUNDUP((D262*G262),2)</f>
        <v>0</v>
      </c>
      <c r="L262" s="14">
        <f t="shared" si="192"/>
        <v>0</v>
      </c>
    </row>
    <row r="263" spans="1:12" ht="51" x14ac:dyDescent="0.2">
      <c r="A263" s="72" t="s">
        <v>489</v>
      </c>
      <c r="B263" s="93" t="s">
        <v>135</v>
      </c>
      <c r="C263" s="72" t="s">
        <v>20</v>
      </c>
      <c r="D263" s="51">
        <v>18.47</v>
      </c>
      <c r="E263" s="73">
        <v>108.85</v>
      </c>
      <c r="F263" s="21"/>
      <c r="G263" s="22"/>
      <c r="H263" s="16">
        <f t="shared" si="188"/>
        <v>0</v>
      </c>
      <c r="I263" s="14">
        <f t="shared" si="193"/>
        <v>2010.46</v>
      </c>
      <c r="J263" s="14">
        <f t="shared" si="194"/>
        <v>0</v>
      </c>
      <c r="K263" s="15">
        <f t="shared" si="195"/>
        <v>0</v>
      </c>
      <c r="L263" s="14">
        <f t="shared" si="192"/>
        <v>0</v>
      </c>
    </row>
    <row r="264" spans="1:12" ht="38.25" x14ac:dyDescent="0.2">
      <c r="A264" s="72" t="s">
        <v>490</v>
      </c>
      <c r="B264" s="93" t="s">
        <v>136</v>
      </c>
      <c r="C264" s="72" t="s">
        <v>20</v>
      </c>
      <c r="D264" s="51">
        <v>16.73</v>
      </c>
      <c r="E264" s="73">
        <v>108.85</v>
      </c>
      <c r="F264" s="21"/>
      <c r="G264" s="22"/>
      <c r="H264" s="16">
        <f t="shared" si="188"/>
        <v>0</v>
      </c>
      <c r="I264" s="14">
        <f t="shared" si="193"/>
        <v>1821.07</v>
      </c>
      <c r="J264" s="14">
        <f t="shared" si="194"/>
        <v>0</v>
      </c>
      <c r="K264" s="15">
        <f t="shared" si="195"/>
        <v>0</v>
      </c>
      <c r="L264" s="14">
        <f t="shared" si="192"/>
        <v>0</v>
      </c>
    </row>
    <row r="265" spans="1:12" s="32" customFormat="1" ht="38.25" x14ac:dyDescent="0.2">
      <c r="A265" s="80" t="s">
        <v>491</v>
      </c>
      <c r="B265" s="33" t="s">
        <v>137</v>
      </c>
      <c r="C265" s="34" t="s">
        <v>20</v>
      </c>
      <c r="D265" s="35">
        <v>59.52</v>
      </c>
      <c r="E265" s="82">
        <v>108.85</v>
      </c>
      <c r="F265" s="21"/>
      <c r="G265" s="21"/>
      <c r="H265" s="16">
        <f t="shared" ref="H265:H278" si="196">G265+F265</f>
        <v>0</v>
      </c>
      <c r="I265" s="14">
        <f t="shared" si="193"/>
        <v>6478.76</v>
      </c>
      <c r="J265" s="14">
        <f t="shared" si="194"/>
        <v>0</v>
      </c>
      <c r="K265" s="15">
        <f t="shared" si="195"/>
        <v>0</v>
      </c>
      <c r="L265" s="14">
        <f t="shared" si="192"/>
        <v>0</v>
      </c>
    </row>
    <row r="266" spans="1:12" ht="25.5" x14ac:dyDescent="0.2">
      <c r="A266" s="72" t="s">
        <v>492</v>
      </c>
      <c r="B266" s="93" t="s">
        <v>138</v>
      </c>
      <c r="C266" s="72" t="s">
        <v>62</v>
      </c>
      <c r="D266" s="76">
        <v>73.569999999999993</v>
      </c>
      <c r="E266" s="73">
        <v>15.55</v>
      </c>
      <c r="F266" s="21"/>
      <c r="G266" s="22"/>
      <c r="H266" s="16">
        <f t="shared" si="196"/>
        <v>0</v>
      </c>
      <c r="I266" s="14">
        <f t="shared" si="193"/>
        <v>1144.02</v>
      </c>
      <c r="J266" s="14">
        <f t="shared" si="194"/>
        <v>0</v>
      </c>
      <c r="K266" s="15">
        <f t="shared" si="195"/>
        <v>0</v>
      </c>
      <c r="L266" s="14">
        <f t="shared" si="192"/>
        <v>0</v>
      </c>
    </row>
    <row r="267" spans="1:12" ht="25.5" x14ac:dyDescent="0.2">
      <c r="A267" s="72" t="s">
        <v>493</v>
      </c>
      <c r="B267" s="93" t="s">
        <v>139</v>
      </c>
      <c r="C267" s="72" t="s">
        <v>62</v>
      </c>
      <c r="D267" s="51">
        <v>108.38</v>
      </c>
      <c r="E267" s="73">
        <v>12.6</v>
      </c>
      <c r="F267" s="21"/>
      <c r="G267" s="22"/>
      <c r="H267" s="16">
        <f t="shared" si="196"/>
        <v>0</v>
      </c>
      <c r="I267" s="14">
        <f t="shared" si="193"/>
        <v>1365.59</v>
      </c>
      <c r="J267" s="14">
        <f t="shared" si="194"/>
        <v>0</v>
      </c>
      <c r="K267" s="15">
        <f t="shared" si="195"/>
        <v>0</v>
      </c>
      <c r="L267" s="14">
        <f t="shared" si="192"/>
        <v>0</v>
      </c>
    </row>
    <row r="268" spans="1:12" s="11" customFormat="1" x14ac:dyDescent="0.2">
      <c r="A268" s="70" t="s">
        <v>494</v>
      </c>
      <c r="B268" s="124" t="s">
        <v>147</v>
      </c>
      <c r="C268" s="115"/>
      <c r="D268" s="143"/>
      <c r="E268" s="71"/>
      <c r="F268" s="18"/>
      <c r="G268" s="19"/>
      <c r="H268" s="10">
        <f t="shared" si="196"/>
        <v>0</v>
      </c>
      <c r="I268" s="9">
        <f t="shared" ref="I268:I274" si="197">D268*E268</f>
        <v>0</v>
      </c>
      <c r="J268" s="9">
        <f t="shared" ref="J268:J274" si="198">F268*D268</f>
        <v>0</v>
      </c>
      <c r="K268" s="20">
        <f t="shared" ref="K268:K274" si="199">D268*G268</f>
        <v>0</v>
      </c>
      <c r="L268" s="9">
        <f t="shared" ref="L268:L278" si="200">K268+J268</f>
        <v>0</v>
      </c>
    </row>
    <row r="269" spans="1:12" ht="51" x14ac:dyDescent="0.2">
      <c r="A269" s="72" t="s">
        <v>496</v>
      </c>
      <c r="B269" s="93" t="s">
        <v>158</v>
      </c>
      <c r="C269" s="72" t="s">
        <v>169</v>
      </c>
      <c r="D269" s="51">
        <v>815.34</v>
      </c>
      <c r="E269" s="73">
        <v>10</v>
      </c>
      <c r="F269" s="21"/>
      <c r="G269" s="22"/>
      <c r="H269" s="16">
        <f t="shared" si="196"/>
        <v>0</v>
      </c>
      <c r="I269" s="14">
        <f t="shared" ref="I269:I273" si="201">ROUNDUP((D269*E269),2)</f>
        <v>8153.4</v>
      </c>
      <c r="J269" s="14">
        <f t="shared" ref="J269:J273" si="202">ROUNDUP((F269*D269),2)</f>
        <v>0</v>
      </c>
      <c r="K269" s="15">
        <f t="shared" ref="K269:K273" si="203">ROUNDUP((D269*G269),2)</f>
        <v>0</v>
      </c>
      <c r="L269" s="14">
        <f t="shared" si="200"/>
        <v>0</v>
      </c>
    </row>
    <row r="270" spans="1:12" ht="51" x14ac:dyDescent="0.2">
      <c r="A270" s="72" t="s">
        <v>497</v>
      </c>
      <c r="B270" s="93" t="s">
        <v>160</v>
      </c>
      <c r="C270" s="72" t="s">
        <v>169</v>
      </c>
      <c r="D270" s="51">
        <v>920.58</v>
      </c>
      <c r="E270" s="73">
        <v>4</v>
      </c>
      <c r="F270" s="21"/>
      <c r="G270" s="22"/>
      <c r="H270" s="16">
        <f t="shared" si="196"/>
        <v>0</v>
      </c>
      <c r="I270" s="14">
        <f t="shared" si="201"/>
        <v>3682.32</v>
      </c>
      <c r="J270" s="14">
        <f t="shared" si="202"/>
        <v>0</v>
      </c>
      <c r="K270" s="15">
        <f t="shared" si="203"/>
        <v>0</v>
      </c>
      <c r="L270" s="14">
        <f t="shared" si="200"/>
        <v>0</v>
      </c>
    </row>
    <row r="271" spans="1:12" ht="25.5" x14ac:dyDescent="0.2">
      <c r="A271" s="72" t="s">
        <v>498</v>
      </c>
      <c r="B271" s="93" t="s">
        <v>162</v>
      </c>
      <c r="C271" s="72" t="s">
        <v>20</v>
      </c>
      <c r="D271" s="51">
        <v>877.55</v>
      </c>
      <c r="E271" s="73">
        <v>1.89</v>
      </c>
      <c r="F271" s="21"/>
      <c r="G271" s="22"/>
      <c r="H271" s="16">
        <f t="shared" si="196"/>
        <v>0</v>
      </c>
      <c r="I271" s="14">
        <f t="shared" si="201"/>
        <v>1658.57</v>
      </c>
      <c r="J271" s="14">
        <f t="shared" si="202"/>
        <v>0</v>
      </c>
      <c r="K271" s="15">
        <f t="shared" si="203"/>
        <v>0</v>
      </c>
      <c r="L271" s="14">
        <f t="shared" si="200"/>
        <v>0</v>
      </c>
    </row>
    <row r="272" spans="1:12" ht="38.25" x14ac:dyDescent="0.2">
      <c r="A272" s="72" t="s">
        <v>499</v>
      </c>
      <c r="B272" s="93" t="s">
        <v>166</v>
      </c>
      <c r="C272" s="72" t="s">
        <v>20</v>
      </c>
      <c r="D272" s="51">
        <v>665.74</v>
      </c>
      <c r="E272" s="73">
        <v>31.939999999999998</v>
      </c>
      <c r="F272" s="21"/>
      <c r="G272" s="22"/>
      <c r="H272" s="16">
        <f t="shared" si="196"/>
        <v>0</v>
      </c>
      <c r="I272" s="14">
        <f t="shared" si="201"/>
        <v>21263.739999999998</v>
      </c>
      <c r="J272" s="14">
        <f t="shared" si="202"/>
        <v>0</v>
      </c>
      <c r="K272" s="15">
        <f t="shared" si="203"/>
        <v>0</v>
      </c>
      <c r="L272" s="14">
        <f t="shared" si="200"/>
        <v>0</v>
      </c>
    </row>
    <row r="273" spans="1:12" x14ac:dyDescent="0.2">
      <c r="A273" s="72" t="s">
        <v>500</v>
      </c>
      <c r="B273" s="93" t="s">
        <v>168</v>
      </c>
      <c r="C273" s="72" t="s">
        <v>62</v>
      </c>
      <c r="D273" s="51">
        <v>136.77000000000001</v>
      </c>
      <c r="E273" s="73">
        <v>19.03</v>
      </c>
      <c r="F273" s="21"/>
      <c r="G273" s="22"/>
      <c r="H273" s="16">
        <f t="shared" si="196"/>
        <v>0</v>
      </c>
      <c r="I273" s="14">
        <f t="shared" si="201"/>
        <v>2602.7400000000002</v>
      </c>
      <c r="J273" s="14">
        <f t="shared" si="202"/>
        <v>0</v>
      </c>
      <c r="K273" s="15">
        <f t="shared" si="203"/>
        <v>0</v>
      </c>
      <c r="L273" s="14">
        <f t="shared" si="200"/>
        <v>0</v>
      </c>
    </row>
    <row r="274" spans="1:12" s="11" customFormat="1" x14ac:dyDescent="0.2">
      <c r="A274" s="70" t="s">
        <v>495</v>
      </c>
      <c r="B274" s="124" t="s">
        <v>427</v>
      </c>
      <c r="C274" s="115"/>
      <c r="D274" s="143"/>
      <c r="E274" s="71"/>
      <c r="F274" s="18"/>
      <c r="G274" s="19"/>
      <c r="H274" s="10">
        <f t="shared" si="196"/>
        <v>0</v>
      </c>
      <c r="I274" s="9">
        <f t="shared" si="197"/>
        <v>0</v>
      </c>
      <c r="J274" s="9">
        <f t="shared" si="198"/>
        <v>0</v>
      </c>
      <c r="K274" s="20">
        <f t="shared" si="199"/>
        <v>0</v>
      </c>
      <c r="L274" s="9">
        <f t="shared" si="200"/>
        <v>0</v>
      </c>
    </row>
    <row r="275" spans="1:12" ht="25.5" x14ac:dyDescent="0.2">
      <c r="A275" s="72" t="s">
        <v>503</v>
      </c>
      <c r="B275" s="93" t="s">
        <v>206</v>
      </c>
      <c r="C275" s="72" t="s">
        <v>20</v>
      </c>
      <c r="D275" s="51">
        <v>17.510000000000002</v>
      </c>
      <c r="E275" s="73">
        <v>160.83000000000001</v>
      </c>
      <c r="F275" s="21"/>
      <c r="G275" s="22"/>
      <c r="H275" s="16">
        <f t="shared" si="196"/>
        <v>0</v>
      </c>
      <c r="I275" s="14">
        <f t="shared" ref="I275:I278" si="204">ROUNDUP((D275*E275),2)</f>
        <v>2816.1400000000003</v>
      </c>
      <c r="J275" s="14">
        <f t="shared" ref="J275:J278" si="205">ROUNDUP((F275*D275),2)</f>
        <v>0</v>
      </c>
      <c r="K275" s="15">
        <f t="shared" ref="K275:K278" si="206">ROUNDUP((D275*G275),2)</f>
        <v>0</v>
      </c>
      <c r="L275" s="14">
        <f t="shared" si="200"/>
        <v>0</v>
      </c>
    </row>
    <row r="276" spans="1:12" ht="25.5" x14ac:dyDescent="0.2">
      <c r="A276" s="72" t="s">
        <v>504</v>
      </c>
      <c r="B276" s="93" t="s">
        <v>501</v>
      </c>
      <c r="C276" s="72" t="s">
        <v>20</v>
      </c>
      <c r="D276" s="51">
        <v>15.58</v>
      </c>
      <c r="E276" s="73">
        <v>443.61</v>
      </c>
      <c r="F276" s="21"/>
      <c r="G276" s="22"/>
      <c r="H276" s="16">
        <f t="shared" si="196"/>
        <v>0</v>
      </c>
      <c r="I276" s="14">
        <f t="shared" si="204"/>
        <v>6911.45</v>
      </c>
      <c r="J276" s="14">
        <f t="shared" si="205"/>
        <v>0</v>
      </c>
      <c r="K276" s="15">
        <f t="shared" si="206"/>
        <v>0</v>
      </c>
      <c r="L276" s="14">
        <f t="shared" si="200"/>
        <v>0</v>
      </c>
    </row>
    <row r="277" spans="1:12" ht="25.5" x14ac:dyDescent="0.2">
      <c r="A277" s="72" t="s">
        <v>505</v>
      </c>
      <c r="B277" s="93" t="s">
        <v>208</v>
      </c>
      <c r="C277" s="72" t="s">
        <v>20</v>
      </c>
      <c r="D277" s="51">
        <v>31.58</v>
      </c>
      <c r="E277" s="73">
        <v>16.47</v>
      </c>
      <c r="F277" s="21"/>
      <c r="G277" s="22"/>
      <c r="H277" s="16">
        <f t="shared" si="196"/>
        <v>0</v>
      </c>
      <c r="I277" s="14">
        <f t="shared" si="204"/>
        <v>520.13</v>
      </c>
      <c r="J277" s="14">
        <f t="shared" si="205"/>
        <v>0</v>
      </c>
      <c r="K277" s="15">
        <f t="shared" si="206"/>
        <v>0</v>
      </c>
      <c r="L277" s="14">
        <f t="shared" si="200"/>
        <v>0</v>
      </c>
    </row>
    <row r="278" spans="1:12" ht="38.25" x14ac:dyDescent="0.2">
      <c r="A278" s="72" t="s">
        <v>506</v>
      </c>
      <c r="B278" s="93" t="s">
        <v>209</v>
      </c>
      <c r="C278" s="72" t="s">
        <v>20</v>
      </c>
      <c r="D278" s="51">
        <v>40.869999999999997</v>
      </c>
      <c r="E278" s="73">
        <v>1.89</v>
      </c>
      <c r="F278" s="21"/>
      <c r="G278" s="22"/>
      <c r="H278" s="16">
        <f t="shared" si="196"/>
        <v>0</v>
      </c>
      <c r="I278" s="14">
        <f t="shared" si="204"/>
        <v>77.25</v>
      </c>
      <c r="J278" s="14">
        <f t="shared" si="205"/>
        <v>0</v>
      </c>
      <c r="K278" s="15">
        <f t="shared" si="206"/>
        <v>0</v>
      </c>
      <c r="L278" s="14">
        <f t="shared" si="200"/>
        <v>0</v>
      </c>
    </row>
    <row r="279" spans="1:12" s="11" customFormat="1" x14ac:dyDescent="0.2">
      <c r="A279" s="70" t="s">
        <v>502</v>
      </c>
      <c r="B279" s="5" t="s">
        <v>286</v>
      </c>
      <c r="C279" s="6"/>
      <c r="D279" s="7"/>
      <c r="E279" s="71"/>
      <c r="F279" s="18"/>
      <c r="G279" s="19"/>
      <c r="H279" s="10">
        <f t="shared" ref="H279:H286" si="207">G279+F279</f>
        <v>0</v>
      </c>
      <c r="I279" s="9">
        <f t="shared" ref="I279:I284" si="208">D279*E279</f>
        <v>0</v>
      </c>
      <c r="J279" s="9">
        <f t="shared" ref="J279:J284" si="209">F279*D279</f>
        <v>0</v>
      </c>
      <c r="K279" s="20">
        <f t="shared" ref="K279:K284" si="210">D279*G279</f>
        <v>0</v>
      </c>
      <c r="L279" s="9">
        <f t="shared" ref="L279:L297" si="211">K279+J279</f>
        <v>0</v>
      </c>
    </row>
    <row r="280" spans="1:12" ht="38.25" x14ac:dyDescent="0.2">
      <c r="A280" s="72" t="s">
        <v>507</v>
      </c>
      <c r="B280" s="93" t="s">
        <v>18</v>
      </c>
      <c r="C280" s="72" t="s">
        <v>285</v>
      </c>
      <c r="D280" s="76">
        <v>71.98</v>
      </c>
      <c r="E280" s="73">
        <v>16</v>
      </c>
      <c r="F280" s="21"/>
      <c r="G280" s="22"/>
      <c r="H280" s="16">
        <f t="shared" si="207"/>
        <v>0</v>
      </c>
      <c r="I280" s="14">
        <f t="shared" ref="I280:I283" si="212">ROUNDUP((D280*E280),2)</f>
        <v>1151.68</v>
      </c>
      <c r="J280" s="14">
        <f t="shared" ref="J280:J283" si="213">ROUNDUP((F280*D280),2)</f>
        <v>0</v>
      </c>
      <c r="K280" s="15">
        <f t="shared" ref="K280:K283" si="214">ROUNDUP((D280*G280),2)</f>
        <v>0</v>
      </c>
      <c r="L280" s="14">
        <f t="shared" si="211"/>
        <v>0</v>
      </c>
    </row>
    <row r="281" spans="1:12" ht="38.25" x14ac:dyDescent="0.2">
      <c r="A281" s="72" t="s">
        <v>508</v>
      </c>
      <c r="B281" s="93" t="s">
        <v>288</v>
      </c>
      <c r="C281" s="72" t="s">
        <v>285</v>
      </c>
      <c r="D281" s="76">
        <v>104.52</v>
      </c>
      <c r="E281" s="73">
        <v>6</v>
      </c>
      <c r="F281" s="21"/>
      <c r="G281" s="22"/>
      <c r="H281" s="16">
        <f t="shared" si="207"/>
        <v>0</v>
      </c>
      <c r="I281" s="14">
        <f t="shared" si="212"/>
        <v>627.12</v>
      </c>
      <c r="J281" s="14">
        <f t="shared" si="213"/>
        <v>0</v>
      </c>
      <c r="K281" s="15">
        <f t="shared" si="214"/>
        <v>0</v>
      </c>
      <c r="L281" s="14">
        <f t="shared" si="211"/>
        <v>0</v>
      </c>
    </row>
    <row r="282" spans="1:12" ht="38.25" x14ac:dyDescent="0.2">
      <c r="A282" s="72" t="s">
        <v>509</v>
      </c>
      <c r="B282" s="108" t="s">
        <v>289</v>
      </c>
      <c r="C282" s="110" t="s">
        <v>285</v>
      </c>
      <c r="D282" s="76">
        <v>95.96</v>
      </c>
      <c r="E282" s="73">
        <v>6</v>
      </c>
      <c r="F282" s="21"/>
      <c r="G282" s="22"/>
      <c r="H282" s="16">
        <f t="shared" si="207"/>
        <v>0</v>
      </c>
      <c r="I282" s="14">
        <f t="shared" si="212"/>
        <v>575.76</v>
      </c>
      <c r="J282" s="14">
        <f t="shared" si="213"/>
        <v>0</v>
      </c>
      <c r="K282" s="15">
        <f t="shared" si="214"/>
        <v>0</v>
      </c>
      <c r="L282" s="14">
        <f t="shared" si="211"/>
        <v>0</v>
      </c>
    </row>
    <row r="283" spans="1:12" ht="25.5" x14ac:dyDescent="0.2">
      <c r="A283" s="72" t="s">
        <v>510</v>
      </c>
      <c r="B283" s="108" t="s">
        <v>19</v>
      </c>
      <c r="C283" s="110" t="s">
        <v>285</v>
      </c>
      <c r="D283" s="76">
        <v>93.33</v>
      </c>
      <c r="E283" s="73">
        <v>6</v>
      </c>
      <c r="F283" s="21"/>
      <c r="G283" s="22"/>
      <c r="H283" s="16">
        <f t="shared" si="207"/>
        <v>0</v>
      </c>
      <c r="I283" s="14">
        <f t="shared" si="212"/>
        <v>559.98</v>
      </c>
      <c r="J283" s="14">
        <f t="shared" si="213"/>
        <v>0</v>
      </c>
      <c r="K283" s="15">
        <f t="shared" si="214"/>
        <v>0</v>
      </c>
      <c r="L283" s="14">
        <f t="shared" si="211"/>
        <v>0</v>
      </c>
    </row>
    <row r="284" spans="1:12" s="39" customFormat="1" x14ac:dyDescent="0.2">
      <c r="A284" s="70" t="s">
        <v>511</v>
      </c>
      <c r="B284" s="106" t="s">
        <v>304</v>
      </c>
      <c r="C284" s="116"/>
      <c r="D284" s="7"/>
      <c r="E284" s="87"/>
      <c r="F284" s="19"/>
      <c r="G284" s="19"/>
      <c r="H284" s="38">
        <f t="shared" si="207"/>
        <v>0</v>
      </c>
      <c r="I284" s="20">
        <f t="shared" si="208"/>
        <v>0</v>
      </c>
      <c r="J284" s="20">
        <f t="shared" si="209"/>
        <v>0</v>
      </c>
      <c r="K284" s="20">
        <f t="shared" si="210"/>
        <v>0</v>
      </c>
      <c r="L284" s="20">
        <f t="shared" si="211"/>
        <v>0</v>
      </c>
    </row>
    <row r="285" spans="1:12" s="32" customFormat="1" ht="38.25" x14ac:dyDescent="0.2">
      <c r="A285" s="80" t="s">
        <v>512</v>
      </c>
      <c r="B285" s="99" t="s">
        <v>323</v>
      </c>
      <c r="C285" s="114" t="s">
        <v>169</v>
      </c>
      <c r="D285" s="35">
        <v>367.17</v>
      </c>
      <c r="E285" s="82">
        <v>6</v>
      </c>
      <c r="F285" s="21"/>
      <c r="G285" s="21"/>
      <c r="H285" s="16">
        <f t="shared" si="207"/>
        <v>0</v>
      </c>
      <c r="I285" s="14">
        <f t="shared" ref="I285:I297" si="215">ROUNDUP((D285*E285),2)</f>
        <v>2203.02</v>
      </c>
      <c r="J285" s="14">
        <f t="shared" ref="J285:J297" si="216">ROUNDUP((F285*D285),2)</f>
        <v>0</v>
      </c>
      <c r="K285" s="15">
        <f t="shared" ref="K285:K297" si="217">ROUNDUP((D285*G285),2)</f>
        <v>0</v>
      </c>
      <c r="L285" s="14">
        <f t="shared" si="211"/>
        <v>0</v>
      </c>
    </row>
    <row r="286" spans="1:12" s="32" customFormat="1" ht="25.5" x14ac:dyDescent="0.2">
      <c r="A286" s="80" t="s">
        <v>513</v>
      </c>
      <c r="B286" s="99" t="s">
        <v>322</v>
      </c>
      <c r="C286" s="114" t="s">
        <v>169</v>
      </c>
      <c r="D286" s="35">
        <v>46.09</v>
      </c>
      <c r="E286" s="82">
        <v>6</v>
      </c>
      <c r="F286" s="21"/>
      <c r="G286" s="21"/>
      <c r="H286" s="16">
        <f t="shared" si="207"/>
        <v>0</v>
      </c>
      <c r="I286" s="14">
        <f t="shared" si="215"/>
        <v>276.54000000000002</v>
      </c>
      <c r="J286" s="14">
        <f t="shared" si="216"/>
        <v>0</v>
      </c>
      <c r="K286" s="15">
        <f t="shared" si="217"/>
        <v>0</v>
      </c>
      <c r="L286" s="14">
        <f t="shared" si="211"/>
        <v>0</v>
      </c>
    </row>
    <row r="287" spans="1:12" s="32" customFormat="1" ht="25.5" x14ac:dyDescent="0.2">
      <c r="A287" s="80" t="s">
        <v>514</v>
      </c>
      <c r="B287" s="99" t="s">
        <v>324</v>
      </c>
      <c r="C287" s="114" t="s">
        <v>169</v>
      </c>
      <c r="D287" s="35">
        <v>408.12</v>
      </c>
      <c r="E287" s="82">
        <v>6</v>
      </c>
      <c r="F287" s="21"/>
      <c r="G287" s="21"/>
      <c r="H287" s="16">
        <f>G287+F287</f>
        <v>0</v>
      </c>
      <c r="I287" s="14">
        <f t="shared" si="215"/>
        <v>2448.7199999999998</v>
      </c>
      <c r="J287" s="14">
        <f t="shared" si="216"/>
        <v>0</v>
      </c>
      <c r="K287" s="15">
        <f t="shared" si="217"/>
        <v>0</v>
      </c>
      <c r="L287" s="14">
        <f t="shared" si="211"/>
        <v>0</v>
      </c>
    </row>
    <row r="288" spans="1:12" s="32" customFormat="1" ht="25.5" x14ac:dyDescent="0.2">
      <c r="A288" s="80" t="s">
        <v>515</v>
      </c>
      <c r="B288" s="33" t="s">
        <v>332</v>
      </c>
      <c r="C288" s="34" t="s">
        <v>169</v>
      </c>
      <c r="D288" s="35">
        <v>224.87</v>
      </c>
      <c r="E288" s="82">
        <v>6</v>
      </c>
      <c r="F288" s="21"/>
      <c r="G288" s="21"/>
      <c r="H288" s="16">
        <f t="shared" ref="H288" si="218">G288+F288</f>
        <v>0</v>
      </c>
      <c r="I288" s="14">
        <f t="shared" si="215"/>
        <v>1349.22</v>
      </c>
      <c r="J288" s="14">
        <f t="shared" si="216"/>
        <v>0</v>
      </c>
      <c r="K288" s="15">
        <f t="shared" si="217"/>
        <v>0</v>
      </c>
      <c r="L288" s="14">
        <f t="shared" si="211"/>
        <v>0</v>
      </c>
    </row>
    <row r="289" spans="1:12" s="32" customFormat="1" ht="25.5" x14ac:dyDescent="0.2">
      <c r="A289" s="80" t="s">
        <v>516</v>
      </c>
      <c r="B289" s="99" t="s">
        <v>333</v>
      </c>
      <c r="C289" s="80" t="s">
        <v>20</v>
      </c>
      <c r="D289" s="35">
        <v>684.92</v>
      </c>
      <c r="E289" s="82">
        <v>2.36</v>
      </c>
      <c r="F289" s="21"/>
      <c r="G289" s="21"/>
      <c r="H289" s="16">
        <f t="shared" ref="H289:H292" si="219">G289+F289</f>
        <v>0</v>
      </c>
      <c r="I289" s="14">
        <f t="shared" si="215"/>
        <v>1616.42</v>
      </c>
      <c r="J289" s="14">
        <f t="shared" si="216"/>
        <v>0</v>
      </c>
      <c r="K289" s="15">
        <f t="shared" si="217"/>
        <v>0</v>
      </c>
      <c r="L289" s="14">
        <f t="shared" si="211"/>
        <v>0</v>
      </c>
    </row>
    <row r="290" spans="1:12" s="32" customFormat="1" x14ac:dyDescent="0.2">
      <c r="A290" s="80" t="s">
        <v>517</v>
      </c>
      <c r="B290" s="99" t="s">
        <v>525</v>
      </c>
      <c r="C290" s="114" t="s">
        <v>169</v>
      </c>
      <c r="D290" s="35">
        <v>80.97</v>
      </c>
      <c r="E290" s="82">
        <v>4</v>
      </c>
      <c r="F290" s="21"/>
      <c r="G290" s="21"/>
      <c r="H290" s="16">
        <f t="shared" si="219"/>
        <v>0</v>
      </c>
      <c r="I290" s="14">
        <f t="shared" si="215"/>
        <v>323.88</v>
      </c>
      <c r="J290" s="14">
        <f t="shared" si="216"/>
        <v>0</v>
      </c>
      <c r="K290" s="15">
        <f t="shared" si="217"/>
        <v>0</v>
      </c>
      <c r="L290" s="14">
        <f t="shared" si="211"/>
        <v>0</v>
      </c>
    </row>
    <row r="291" spans="1:12" s="32" customFormat="1" ht="25.5" x14ac:dyDescent="0.2">
      <c r="A291" s="80" t="s">
        <v>518</v>
      </c>
      <c r="B291" s="117" t="s">
        <v>335</v>
      </c>
      <c r="C291" s="118" t="s">
        <v>169</v>
      </c>
      <c r="D291" s="119">
        <v>124.9</v>
      </c>
      <c r="E291" s="82">
        <v>6</v>
      </c>
      <c r="F291" s="120"/>
      <c r="G291" s="121"/>
      <c r="H291" s="16">
        <f t="shared" si="219"/>
        <v>0</v>
      </c>
      <c r="I291" s="14">
        <f t="shared" si="215"/>
        <v>749.4</v>
      </c>
      <c r="J291" s="14">
        <f t="shared" si="216"/>
        <v>0</v>
      </c>
      <c r="K291" s="15">
        <f t="shared" si="217"/>
        <v>0</v>
      </c>
      <c r="L291" s="14">
        <f t="shared" si="211"/>
        <v>0</v>
      </c>
    </row>
    <row r="292" spans="1:12" s="32" customFormat="1" ht="38.25" x14ac:dyDescent="0.2">
      <c r="A292" s="80" t="s">
        <v>519</v>
      </c>
      <c r="B292" s="33" t="s">
        <v>337</v>
      </c>
      <c r="C292" s="34" t="s">
        <v>169</v>
      </c>
      <c r="D292" s="35">
        <v>51.8</v>
      </c>
      <c r="E292" s="82">
        <v>2</v>
      </c>
      <c r="F292" s="21"/>
      <c r="G292" s="21"/>
      <c r="H292" s="16">
        <f t="shared" si="219"/>
        <v>0</v>
      </c>
      <c r="I292" s="14">
        <f t="shared" si="215"/>
        <v>103.6</v>
      </c>
      <c r="J292" s="14">
        <f t="shared" si="216"/>
        <v>0</v>
      </c>
      <c r="K292" s="15">
        <f t="shared" si="217"/>
        <v>0</v>
      </c>
      <c r="L292" s="14">
        <f t="shared" si="211"/>
        <v>0</v>
      </c>
    </row>
    <row r="293" spans="1:12" s="32" customFormat="1" ht="38.25" x14ac:dyDescent="0.2">
      <c r="A293" s="80" t="s">
        <v>520</v>
      </c>
      <c r="B293" s="33" t="s">
        <v>338</v>
      </c>
      <c r="C293" s="81" t="s">
        <v>169</v>
      </c>
      <c r="D293" s="51">
        <v>60.98</v>
      </c>
      <c r="E293" s="82">
        <v>2</v>
      </c>
      <c r="F293" s="21"/>
      <c r="G293" s="21"/>
      <c r="H293" s="16">
        <f t="shared" ref="H293:H295" si="220">G293+F293</f>
        <v>0</v>
      </c>
      <c r="I293" s="14">
        <f t="shared" si="215"/>
        <v>121.96</v>
      </c>
      <c r="J293" s="14">
        <f t="shared" si="216"/>
        <v>0</v>
      </c>
      <c r="K293" s="15">
        <f t="shared" si="217"/>
        <v>0</v>
      </c>
      <c r="L293" s="14">
        <f t="shared" si="211"/>
        <v>0</v>
      </c>
    </row>
    <row r="294" spans="1:12" ht="25.5" x14ac:dyDescent="0.2">
      <c r="A294" s="72" t="s">
        <v>521</v>
      </c>
      <c r="B294" s="74" t="s">
        <v>342</v>
      </c>
      <c r="C294" s="75" t="s">
        <v>169</v>
      </c>
      <c r="D294" s="51">
        <v>76.680000000000007</v>
      </c>
      <c r="E294" s="73">
        <v>6</v>
      </c>
      <c r="F294" s="21"/>
      <c r="G294" s="22"/>
      <c r="H294" s="16">
        <f t="shared" si="220"/>
        <v>0</v>
      </c>
      <c r="I294" s="14">
        <f t="shared" si="215"/>
        <v>460.08</v>
      </c>
      <c r="J294" s="14">
        <f t="shared" si="216"/>
        <v>0</v>
      </c>
      <c r="K294" s="15">
        <f t="shared" si="217"/>
        <v>0</v>
      </c>
      <c r="L294" s="14">
        <f t="shared" si="211"/>
        <v>0</v>
      </c>
    </row>
    <row r="295" spans="1:12" ht="25.5" x14ac:dyDescent="0.2">
      <c r="A295" s="72" t="s">
        <v>522</v>
      </c>
      <c r="B295" s="74" t="s">
        <v>526</v>
      </c>
      <c r="C295" s="75" t="s">
        <v>169</v>
      </c>
      <c r="D295" s="51">
        <v>68.3</v>
      </c>
      <c r="E295" s="73">
        <v>6</v>
      </c>
      <c r="F295" s="21"/>
      <c r="G295" s="22"/>
      <c r="H295" s="16">
        <f t="shared" si="220"/>
        <v>0</v>
      </c>
      <c r="I295" s="14">
        <f t="shared" si="215"/>
        <v>409.8</v>
      </c>
      <c r="J295" s="14">
        <f t="shared" si="216"/>
        <v>0</v>
      </c>
      <c r="K295" s="15">
        <f t="shared" si="217"/>
        <v>0</v>
      </c>
      <c r="L295" s="14">
        <f t="shared" si="211"/>
        <v>0</v>
      </c>
    </row>
    <row r="296" spans="1:12" s="32" customFormat="1" ht="25.5" x14ac:dyDescent="0.2">
      <c r="A296" s="80" t="s">
        <v>523</v>
      </c>
      <c r="B296" s="33" t="s">
        <v>527</v>
      </c>
      <c r="C296" s="34" t="s">
        <v>169</v>
      </c>
      <c r="D296" s="35">
        <v>90.3</v>
      </c>
      <c r="E296" s="82">
        <v>4</v>
      </c>
      <c r="F296" s="21"/>
      <c r="G296" s="21"/>
      <c r="H296" s="16">
        <f t="shared" ref="H296:H302" si="221">G296+F296</f>
        <v>0</v>
      </c>
      <c r="I296" s="14">
        <f t="shared" si="215"/>
        <v>361.2</v>
      </c>
      <c r="J296" s="14">
        <f t="shared" si="216"/>
        <v>0</v>
      </c>
      <c r="K296" s="15">
        <f t="shared" si="217"/>
        <v>0</v>
      </c>
      <c r="L296" s="14">
        <f t="shared" si="211"/>
        <v>0</v>
      </c>
    </row>
    <row r="297" spans="1:12" ht="38.25" x14ac:dyDescent="0.2">
      <c r="A297" s="72" t="s">
        <v>524</v>
      </c>
      <c r="B297" s="93" t="s">
        <v>528</v>
      </c>
      <c r="C297" s="72" t="s">
        <v>169</v>
      </c>
      <c r="D297" s="76">
        <v>13.87</v>
      </c>
      <c r="E297" s="73">
        <v>6</v>
      </c>
      <c r="F297" s="21"/>
      <c r="G297" s="22"/>
      <c r="H297" s="16">
        <f t="shared" si="221"/>
        <v>0</v>
      </c>
      <c r="I297" s="14">
        <f t="shared" si="215"/>
        <v>83.22</v>
      </c>
      <c r="J297" s="14">
        <f t="shared" si="216"/>
        <v>0</v>
      </c>
      <c r="K297" s="15">
        <f t="shared" si="217"/>
        <v>0</v>
      </c>
      <c r="L297" s="14">
        <f t="shared" si="211"/>
        <v>0</v>
      </c>
    </row>
    <row r="298" spans="1:12" s="39" customFormat="1" x14ac:dyDescent="0.2">
      <c r="A298" s="70" t="s">
        <v>529</v>
      </c>
      <c r="B298" s="96" t="s">
        <v>434</v>
      </c>
      <c r="C298" s="115"/>
      <c r="D298" s="7"/>
      <c r="E298" s="87"/>
      <c r="F298" s="19"/>
      <c r="G298" s="19"/>
      <c r="H298" s="38">
        <f t="shared" si="221"/>
        <v>0</v>
      </c>
      <c r="I298" s="20">
        <f t="shared" ref="I298" si="222">D298*E298</f>
        <v>0</v>
      </c>
      <c r="J298" s="20">
        <f t="shared" ref="J298" si="223">F298*D298</f>
        <v>0</v>
      </c>
      <c r="K298" s="20">
        <f t="shared" ref="K298" si="224">D298*G298</f>
        <v>0</v>
      </c>
      <c r="L298" s="20">
        <f t="shared" ref="L298:L306" si="225">K298+J298</f>
        <v>0</v>
      </c>
    </row>
    <row r="299" spans="1:12" ht="38.25" x14ac:dyDescent="0.2">
      <c r="A299" s="72" t="s">
        <v>530</v>
      </c>
      <c r="B299" s="93" t="s">
        <v>263</v>
      </c>
      <c r="C299" s="72" t="s">
        <v>285</v>
      </c>
      <c r="D299" s="76">
        <v>209.48</v>
      </c>
      <c r="E299" s="73">
        <v>16</v>
      </c>
      <c r="F299" s="21"/>
      <c r="G299" s="22"/>
      <c r="H299" s="16">
        <f t="shared" si="221"/>
        <v>0</v>
      </c>
      <c r="I299" s="14">
        <f t="shared" ref="I299:I306" si="226">ROUNDUP((D299*E299),2)</f>
        <v>3351.68</v>
      </c>
      <c r="J299" s="14">
        <f t="shared" ref="J299:J306" si="227">ROUNDUP((F299*D299),2)</f>
        <v>0</v>
      </c>
      <c r="K299" s="15">
        <f t="shared" ref="K299:K306" si="228">ROUNDUP((D299*G299),2)</f>
        <v>0</v>
      </c>
      <c r="L299" s="14">
        <f t="shared" si="225"/>
        <v>0</v>
      </c>
    </row>
    <row r="300" spans="1:12" ht="38.25" x14ac:dyDescent="0.2">
      <c r="A300" s="72" t="s">
        <v>531</v>
      </c>
      <c r="B300" s="93" t="s">
        <v>265</v>
      </c>
      <c r="C300" s="72" t="s">
        <v>285</v>
      </c>
      <c r="D300" s="76">
        <v>199.03</v>
      </c>
      <c r="E300" s="73">
        <v>6</v>
      </c>
      <c r="F300" s="21"/>
      <c r="G300" s="22"/>
      <c r="H300" s="16">
        <f t="shared" si="221"/>
        <v>0</v>
      </c>
      <c r="I300" s="14">
        <f t="shared" si="226"/>
        <v>1194.18</v>
      </c>
      <c r="J300" s="14">
        <f t="shared" si="227"/>
        <v>0</v>
      </c>
      <c r="K300" s="15">
        <f t="shared" si="228"/>
        <v>0</v>
      </c>
      <c r="L300" s="14">
        <f t="shared" si="225"/>
        <v>0</v>
      </c>
    </row>
    <row r="301" spans="1:12" s="32" customFormat="1" ht="38.25" x14ac:dyDescent="0.2">
      <c r="A301" s="80" t="s">
        <v>532</v>
      </c>
      <c r="B301" s="99" t="s">
        <v>17</v>
      </c>
      <c r="C301" s="80" t="s">
        <v>412</v>
      </c>
      <c r="D301" s="35">
        <v>542.37</v>
      </c>
      <c r="E301" s="82">
        <v>1</v>
      </c>
      <c r="F301" s="21"/>
      <c r="G301" s="21"/>
      <c r="H301" s="16">
        <f t="shared" si="221"/>
        <v>0</v>
      </c>
      <c r="I301" s="14">
        <f t="shared" si="226"/>
        <v>542.37</v>
      </c>
      <c r="J301" s="14">
        <f t="shared" si="227"/>
        <v>0</v>
      </c>
      <c r="K301" s="15">
        <f t="shared" si="228"/>
        <v>0</v>
      </c>
      <c r="L301" s="14">
        <f t="shared" si="225"/>
        <v>0</v>
      </c>
    </row>
    <row r="302" spans="1:12" s="32" customFormat="1" ht="25.5" x14ac:dyDescent="0.2">
      <c r="A302" s="80" t="s">
        <v>533</v>
      </c>
      <c r="B302" s="99" t="s">
        <v>15</v>
      </c>
      <c r="C302" s="80" t="s">
        <v>412</v>
      </c>
      <c r="D302" s="35">
        <v>13.26</v>
      </c>
      <c r="E302" s="82">
        <v>4</v>
      </c>
      <c r="F302" s="21"/>
      <c r="G302" s="21"/>
      <c r="H302" s="16">
        <f t="shared" si="221"/>
        <v>0</v>
      </c>
      <c r="I302" s="14">
        <f t="shared" si="226"/>
        <v>53.04</v>
      </c>
      <c r="J302" s="14">
        <f t="shared" si="227"/>
        <v>0</v>
      </c>
      <c r="K302" s="15">
        <f t="shared" si="228"/>
        <v>0</v>
      </c>
      <c r="L302" s="14">
        <f t="shared" si="225"/>
        <v>0</v>
      </c>
    </row>
    <row r="303" spans="1:12" s="32" customFormat="1" ht="25.5" x14ac:dyDescent="0.2">
      <c r="A303" s="80" t="s">
        <v>534</v>
      </c>
      <c r="B303" s="33" t="s">
        <v>449</v>
      </c>
      <c r="C303" s="34" t="s">
        <v>412</v>
      </c>
      <c r="D303" s="35">
        <v>32.19</v>
      </c>
      <c r="E303" s="82">
        <v>10</v>
      </c>
      <c r="F303" s="21"/>
      <c r="G303" s="21"/>
      <c r="H303" s="16">
        <f t="shared" ref="H303:H306" si="229">G303+F303</f>
        <v>0</v>
      </c>
      <c r="I303" s="14">
        <f t="shared" si="226"/>
        <v>321.89999999999998</v>
      </c>
      <c r="J303" s="14">
        <f t="shared" si="227"/>
        <v>0</v>
      </c>
      <c r="K303" s="15">
        <f t="shared" si="228"/>
        <v>0</v>
      </c>
      <c r="L303" s="14">
        <f t="shared" si="225"/>
        <v>0</v>
      </c>
    </row>
    <row r="304" spans="1:12" s="32" customFormat="1" ht="38.25" x14ac:dyDescent="0.2">
      <c r="A304" s="80" t="s">
        <v>535</v>
      </c>
      <c r="B304" s="99" t="s">
        <v>269</v>
      </c>
      <c r="C304" s="80" t="s">
        <v>412</v>
      </c>
      <c r="D304" s="35">
        <v>123.61</v>
      </c>
      <c r="E304" s="82">
        <v>12</v>
      </c>
      <c r="F304" s="21"/>
      <c r="G304" s="21"/>
      <c r="H304" s="16">
        <f t="shared" si="229"/>
        <v>0</v>
      </c>
      <c r="I304" s="14">
        <f t="shared" si="226"/>
        <v>1483.32</v>
      </c>
      <c r="J304" s="14">
        <f t="shared" si="227"/>
        <v>0</v>
      </c>
      <c r="K304" s="15">
        <f t="shared" si="228"/>
        <v>0</v>
      </c>
      <c r="L304" s="14">
        <f t="shared" si="225"/>
        <v>0</v>
      </c>
    </row>
    <row r="305" spans="1:12" s="32" customFormat="1" ht="38.25" x14ac:dyDescent="0.2">
      <c r="A305" s="80" t="s">
        <v>536</v>
      </c>
      <c r="B305" s="99" t="s">
        <v>454</v>
      </c>
      <c r="C305" s="80" t="s">
        <v>412</v>
      </c>
      <c r="D305" s="35">
        <v>521.72</v>
      </c>
      <c r="E305" s="82">
        <v>1</v>
      </c>
      <c r="F305" s="21"/>
      <c r="G305" s="21"/>
      <c r="H305" s="16">
        <f t="shared" si="229"/>
        <v>0</v>
      </c>
      <c r="I305" s="14">
        <f t="shared" si="226"/>
        <v>521.72</v>
      </c>
      <c r="J305" s="14">
        <f t="shared" si="227"/>
        <v>0</v>
      </c>
      <c r="K305" s="15">
        <f t="shared" si="228"/>
        <v>0</v>
      </c>
      <c r="L305" s="14">
        <f t="shared" si="225"/>
        <v>0</v>
      </c>
    </row>
    <row r="306" spans="1:12" ht="25.5" x14ac:dyDescent="0.2">
      <c r="A306" s="72" t="s">
        <v>537</v>
      </c>
      <c r="B306" s="93" t="s">
        <v>455</v>
      </c>
      <c r="C306" s="72" t="s">
        <v>412</v>
      </c>
      <c r="D306" s="76">
        <v>120.67</v>
      </c>
      <c r="E306" s="73">
        <v>3</v>
      </c>
      <c r="F306" s="21"/>
      <c r="G306" s="22"/>
      <c r="H306" s="16">
        <f t="shared" si="229"/>
        <v>0</v>
      </c>
      <c r="I306" s="14">
        <f t="shared" si="226"/>
        <v>362.01</v>
      </c>
      <c r="J306" s="14">
        <f t="shared" si="227"/>
        <v>0</v>
      </c>
      <c r="K306" s="15">
        <f t="shared" si="228"/>
        <v>0</v>
      </c>
      <c r="L306" s="14">
        <f t="shared" si="225"/>
        <v>0</v>
      </c>
    </row>
    <row r="307" spans="1:12" s="11" customFormat="1" x14ac:dyDescent="0.2">
      <c r="A307" s="70" t="s">
        <v>538</v>
      </c>
      <c r="B307" s="5" t="s">
        <v>362</v>
      </c>
      <c r="C307" s="6"/>
      <c r="D307" s="7"/>
      <c r="E307" s="71"/>
      <c r="F307" s="18"/>
      <c r="G307" s="19"/>
      <c r="H307" s="10">
        <f t="shared" ref="H307:H310" si="230">G307+F307</f>
        <v>0</v>
      </c>
      <c r="I307" s="9">
        <f t="shared" ref="I307:I310" si="231">D307*E307</f>
        <v>0</v>
      </c>
      <c r="J307" s="9">
        <f t="shared" ref="J307:J310" si="232">F307*D307</f>
        <v>0</v>
      </c>
      <c r="K307" s="20">
        <f t="shared" ref="K307:K310" si="233">D307*G307</f>
        <v>0</v>
      </c>
      <c r="L307" s="9">
        <f t="shared" ref="L307:L310" si="234">K307+J307</f>
        <v>0</v>
      </c>
    </row>
    <row r="308" spans="1:12" x14ac:dyDescent="0.2">
      <c r="A308" s="72" t="s">
        <v>539</v>
      </c>
      <c r="B308" s="93" t="s">
        <v>367</v>
      </c>
      <c r="C308" s="72" t="s">
        <v>20</v>
      </c>
      <c r="D308" s="76">
        <v>2.2000000000000002</v>
      </c>
      <c r="E308" s="73">
        <v>174.60000000000002</v>
      </c>
      <c r="F308" s="21"/>
      <c r="G308" s="22"/>
      <c r="H308" s="16">
        <f t="shared" si="230"/>
        <v>0</v>
      </c>
      <c r="I308" s="14">
        <f t="shared" ref="I308:I309" si="235">ROUNDUP((D308*E308),2)</f>
        <v>384.12</v>
      </c>
      <c r="J308" s="14">
        <f t="shared" ref="J308:J309" si="236">ROUNDUP((F308*D308),2)</f>
        <v>0</v>
      </c>
      <c r="K308" s="15">
        <f t="shared" ref="K308:K309" si="237">ROUNDUP((D308*G308),2)</f>
        <v>0</v>
      </c>
      <c r="L308" s="14">
        <f t="shared" si="234"/>
        <v>0</v>
      </c>
    </row>
    <row r="309" spans="1:12" x14ac:dyDescent="0.2">
      <c r="A309" s="72" t="s">
        <v>540</v>
      </c>
      <c r="B309" s="93" t="s">
        <v>459</v>
      </c>
      <c r="C309" s="72" t="s">
        <v>412</v>
      </c>
      <c r="D309" s="76">
        <v>614.59</v>
      </c>
      <c r="E309" s="73">
        <v>1</v>
      </c>
      <c r="F309" s="21"/>
      <c r="G309" s="22"/>
      <c r="H309" s="16">
        <f t="shared" si="230"/>
        <v>0</v>
      </c>
      <c r="I309" s="14">
        <f t="shared" si="235"/>
        <v>614.59</v>
      </c>
      <c r="J309" s="14">
        <f t="shared" si="236"/>
        <v>0</v>
      </c>
      <c r="K309" s="15">
        <f t="shared" si="237"/>
        <v>0</v>
      </c>
      <c r="L309" s="14">
        <f t="shared" si="234"/>
        <v>0</v>
      </c>
    </row>
    <row r="310" spans="1:12" s="43" customFormat="1" x14ac:dyDescent="0.2">
      <c r="A310" s="101" t="s">
        <v>10</v>
      </c>
      <c r="B310" s="102" t="s">
        <v>541</v>
      </c>
      <c r="C310" s="126"/>
      <c r="D310" s="46"/>
      <c r="E310" s="127"/>
      <c r="F310" s="104"/>
      <c r="G310" s="40"/>
      <c r="H310" s="41">
        <f t="shared" si="230"/>
        <v>0</v>
      </c>
      <c r="I310" s="42">
        <f t="shared" si="231"/>
        <v>0</v>
      </c>
      <c r="J310" s="42">
        <f t="shared" si="232"/>
        <v>0</v>
      </c>
      <c r="K310" s="42">
        <f t="shared" si="233"/>
        <v>0</v>
      </c>
      <c r="L310" s="42">
        <f t="shared" si="234"/>
        <v>0</v>
      </c>
    </row>
    <row r="311" spans="1:12" s="11" customFormat="1" x14ac:dyDescent="0.2">
      <c r="A311" s="70" t="s">
        <v>63</v>
      </c>
      <c r="B311" s="5" t="s">
        <v>53</v>
      </c>
      <c r="C311" s="6"/>
      <c r="D311" s="7"/>
      <c r="E311" s="71"/>
      <c r="F311" s="18"/>
      <c r="G311" s="19"/>
      <c r="H311" s="10">
        <f t="shared" ref="H311:H318" si="238">G311+F311</f>
        <v>0</v>
      </c>
      <c r="I311" s="9">
        <f t="shared" ref="I311:I315" si="239">D311*E311</f>
        <v>0</v>
      </c>
      <c r="J311" s="9">
        <f t="shared" ref="J311:J315" si="240">F311*D311</f>
        <v>0</v>
      </c>
      <c r="K311" s="20">
        <f t="shared" ref="K311:K315" si="241">D311*G311</f>
        <v>0</v>
      </c>
      <c r="L311" s="9">
        <f t="shared" ref="L311:L321" si="242">K311+J311</f>
        <v>0</v>
      </c>
    </row>
    <row r="312" spans="1:12" ht="25.5" x14ac:dyDescent="0.2">
      <c r="A312" s="72" t="s">
        <v>604</v>
      </c>
      <c r="B312" s="93" t="s">
        <v>43</v>
      </c>
      <c r="C312" s="72" t="s">
        <v>21</v>
      </c>
      <c r="D312" s="76">
        <v>71.7</v>
      </c>
      <c r="E312" s="73">
        <v>39.479999999999997</v>
      </c>
      <c r="F312" s="21"/>
      <c r="G312" s="22"/>
      <c r="H312" s="16">
        <f t="shared" si="238"/>
        <v>0</v>
      </c>
      <c r="I312" s="14">
        <f t="shared" ref="I312:I314" si="243">ROUNDUP((D312*E312),2)</f>
        <v>2830.7200000000003</v>
      </c>
      <c r="J312" s="14">
        <f t="shared" ref="J312:J314" si="244">ROUNDUP((F312*D312),2)</f>
        <v>0</v>
      </c>
      <c r="K312" s="15">
        <f t="shared" ref="K312:K314" si="245">ROUNDUP((D312*G312),2)</f>
        <v>0</v>
      </c>
      <c r="L312" s="14">
        <f t="shared" si="242"/>
        <v>0</v>
      </c>
    </row>
    <row r="313" spans="1:12" ht="25.5" x14ac:dyDescent="0.2">
      <c r="A313" s="72" t="s">
        <v>605</v>
      </c>
      <c r="B313" s="93" t="s">
        <v>49</v>
      </c>
      <c r="C313" s="72" t="s">
        <v>21</v>
      </c>
      <c r="D313" s="51">
        <v>43.47</v>
      </c>
      <c r="E313" s="73">
        <v>13.75</v>
      </c>
      <c r="F313" s="21"/>
      <c r="G313" s="22"/>
      <c r="H313" s="16">
        <f t="shared" si="238"/>
        <v>0</v>
      </c>
      <c r="I313" s="14">
        <f t="shared" si="243"/>
        <v>597.72</v>
      </c>
      <c r="J313" s="14">
        <f t="shared" si="244"/>
        <v>0</v>
      </c>
      <c r="K313" s="15">
        <f t="shared" si="245"/>
        <v>0</v>
      </c>
      <c r="L313" s="14">
        <f t="shared" si="242"/>
        <v>0</v>
      </c>
    </row>
    <row r="314" spans="1:12" ht="25.5" x14ac:dyDescent="0.2">
      <c r="A314" s="72" t="s">
        <v>606</v>
      </c>
      <c r="B314" s="93" t="s">
        <v>593</v>
      </c>
      <c r="C314" s="72" t="s">
        <v>20</v>
      </c>
      <c r="D314" s="51">
        <v>4.1100000000000003</v>
      </c>
      <c r="E314" s="73">
        <v>211.26</v>
      </c>
      <c r="F314" s="21"/>
      <c r="G314" s="22"/>
      <c r="H314" s="16">
        <f t="shared" si="238"/>
        <v>0</v>
      </c>
      <c r="I314" s="14">
        <f t="shared" si="243"/>
        <v>868.28</v>
      </c>
      <c r="J314" s="14">
        <f t="shared" si="244"/>
        <v>0</v>
      </c>
      <c r="K314" s="15">
        <f t="shared" si="245"/>
        <v>0</v>
      </c>
      <c r="L314" s="14">
        <f t="shared" si="242"/>
        <v>0</v>
      </c>
    </row>
    <row r="315" spans="1:12" s="39" customFormat="1" x14ac:dyDescent="0.2">
      <c r="A315" s="70" t="s">
        <v>64</v>
      </c>
      <c r="B315" s="96" t="s">
        <v>55</v>
      </c>
      <c r="C315" s="115"/>
      <c r="D315" s="140"/>
      <c r="E315" s="87"/>
      <c r="F315" s="19"/>
      <c r="G315" s="19"/>
      <c r="H315" s="38">
        <f t="shared" si="238"/>
        <v>0</v>
      </c>
      <c r="I315" s="20">
        <f t="shared" si="239"/>
        <v>0</v>
      </c>
      <c r="J315" s="20">
        <f t="shared" si="240"/>
        <v>0</v>
      </c>
      <c r="K315" s="20">
        <f t="shared" si="241"/>
        <v>0</v>
      </c>
      <c r="L315" s="20">
        <f t="shared" si="242"/>
        <v>0</v>
      </c>
    </row>
    <row r="316" spans="1:12" ht="25.5" x14ac:dyDescent="0.2">
      <c r="A316" s="72" t="s">
        <v>542</v>
      </c>
      <c r="B316" s="93" t="s">
        <v>466</v>
      </c>
      <c r="C316" s="72" t="s">
        <v>21</v>
      </c>
      <c r="D316" s="51">
        <v>495.71</v>
      </c>
      <c r="E316" s="73">
        <v>17.779999999999998</v>
      </c>
      <c r="F316" s="21"/>
      <c r="G316" s="22"/>
      <c r="H316" s="16">
        <f t="shared" si="238"/>
        <v>0</v>
      </c>
      <c r="I316" s="14">
        <f t="shared" ref="I316:I321" si="246">ROUNDUP((D316*E316),2)</f>
        <v>8813.73</v>
      </c>
      <c r="J316" s="14">
        <f t="shared" ref="J316:J321" si="247">ROUNDUP((F316*D316),2)</f>
        <v>0</v>
      </c>
      <c r="K316" s="15">
        <f t="shared" ref="K316:K321" si="248">ROUNDUP((D316*G316),2)</f>
        <v>0</v>
      </c>
      <c r="L316" s="14">
        <f t="shared" si="242"/>
        <v>0</v>
      </c>
    </row>
    <row r="317" spans="1:12" ht="38.25" x14ac:dyDescent="0.2">
      <c r="A317" s="72" t="s">
        <v>543</v>
      </c>
      <c r="B317" s="93" t="s">
        <v>467</v>
      </c>
      <c r="C317" s="72" t="s">
        <v>21</v>
      </c>
      <c r="D317" s="51">
        <v>2988.11</v>
      </c>
      <c r="E317" s="73">
        <v>1.44</v>
      </c>
      <c r="F317" s="21"/>
      <c r="G317" s="22"/>
      <c r="H317" s="16">
        <f t="shared" si="238"/>
        <v>0</v>
      </c>
      <c r="I317" s="14">
        <f t="shared" si="246"/>
        <v>4302.88</v>
      </c>
      <c r="J317" s="14">
        <f t="shared" si="247"/>
        <v>0</v>
      </c>
      <c r="K317" s="15">
        <f t="shared" si="248"/>
        <v>0</v>
      </c>
      <c r="L317" s="14">
        <f t="shared" si="242"/>
        <v>0</v>
      </c>
    </row>
    <row r="318" spans="1:12" ht="38.25" x14ac:dyDescent="0.2">
      <c r="A318" s="72" t="s">
        <v>544</v>
      </c>
      <c r="B318" s="93" t="s">
        <v>468</v>
      </c>
      <c r="C318" s="72" t="s">
        <v>21</v>
      </c>
      <c r="D318" s="51">
        <v>2870.35</v>
      </c>
      <c r="E318" s="73">
        <v>4.83</v>
      </c>
      <c r="F318" s="21"/>
      <c r="G318" s="22"/>
      <c r="H318" s="16">
        <f t="shared" si="238"/>
        <v>0</v>
      </c>
      <c r="I318" s="14">
        <f t="shared" si="246"/>
        <v>13863.800000000001</v>
      </c>
      <c r="J318" s="14">
        <f t="shared" si="247"/>
        <v>0</v>
      </c>
      <c r="K318" s="15">
        <f t="shared" si="248"/>
        <v>0</v>
      </c>
      <c r="L318" s="14">
        <f t="shared" si="242"/>
        <v>0</v>
      </c>
    </row>
    <row r="319" spans="1:12" s="32" customFormat="1" ht="51" x14ac:dyDescent="0.2">
      <c r="A319" s="80" t="s">
        <v>545</v>
      </c>
      <c r="B319" s="33" t="s">
        <v>44</v>
      </c>
      <c r="C319" s="34" t="s">
        <v>20</v>
      </c>
      <c r="D319" s="35">
        <v>78.900000000000006</v>
      </c>
      <c r="E319" s="82">
        <v>83.149999999999991</v>
      </c>
      <c r="F319" s="21"/>
      <c r="G319" s="21"/>
      <c r="H319" s="16">
        <f t="shared" ref="H319:H325" si="249">G319+F319</f>
        <v>0</v>
      </c>
      <c r="I319" s="14">
        <f t="shared" si="246"/>
        <v>6560.54</v>
      </c>
      <c r="J319" s="14">
        <f t="shared" si="247"/>
        <v>0</v>
      </c>
      <c r="K319" s="15">
        <f t="shared" si="248"/>
        <v>0</v>
      </c>
      <c r="L319" s="14">
        <f t="shared" si="242"/>
        <v>0</v>
      </c>
    </row>
    <row r="320" spans="1:12" ht="25.5" x14ac:dyDescent="0.2">
      <c r="A320" s="72" t="s">
        <v>546</v>
      </c>
      <c r="B320" s="93" t="s">
        <v>548</v>
      </c>
      <c r="C320" s="72" t="s">
        <v>62</v>
      </c>
      <c r="D320" s="76">
        <v>59.57</v>
      </c>
      <c r="E320" s="73">
        <v>9.6000000000000014</v>
      </c>
      <c r="F320" s="21"/>
      <c r="G320" s="22"/>
      <c r="H320" s="16">
        <f t="shared" si="249"/>
        <v>0</v>
      </c>
      <c r="I320" s="14">
        <f t="shared" si="246"/>
        <v>571.88</v>
      </c>
      <c r="J320" s="14">
        <f t="shared" si="247"/>
        <v>0</v>
      </c>
      <c r="K320" s="15">
        <f t="shared" si="248"/>
        <v>0</v>
      </c>
      <c r="L320" s="14">
        <f t="shared" si="242"/>
        <v>0</v>
      </c>
    </row>
    <row r="321" spans="1:12" ht="38.25" x14ac:dyDescent="0.2">
      <c r="A321" s="72" t="s">
        <v>547</v>
      </c>
      <c r="B321" s="93" t="s">
        <v>549</v>
      </c>
      <c r="C321" s="72" t="s">
        <v>21</v>
      </c>
      <c r="D321" s="51">
        <v>479.35</v>
      </c>
      <c r="E321" s="73">
        <v>32</v>
      </c>
      <c r="F321" s="21"/>
      <c r="G321" s="22"/>
      <c r="H321" s="16">
        <f t="shared" si="249"/>
        <v>0</v>
      </c>
      <c r="I321" s="14">
        <f t="shared" si="246"/>
        <v>15339.2</v>
      </c>
      <c r="J321" s="14">
        <f t="shared" si="247"/>
        <v>0</v>
      </c>
      <c r="K321" s="15">
        <f t="shared" si="248"/>
        <v>0</v>
      </c>
      <c r="L321" s="14">
        <f t="shared" si="242"/>
        <v>0</v>
      </c>
    </row>
    <row r="322" spans="1:12" s="39" customFormat="1" x14ac:dyDescent="0.2">
      <c r="A322" s="70" t="s">
        <v>65</v>
      </c>
      <c r="B322" s="96" t="s">
        <v>71</v>
      </c>
      <c r="C322" s="115"/>
      <c r="D322" s="140"/>
      <c r="E322" s="87"/>
      <c r="F322" s="19"/>
      <c r="G322" s="19"/>
      <c r="H322" s="38">
        <f t="shared" si="249"/>
        <v>0</v>
      </c>
      <c r="I322" s="20">
        <f t="shared" ref="I322" si="250">D322*E322</f>
        <v>0</v>
      </c>
      <c r="J322" s="20">
        <f t="shared" ref="J322" si="251">F322*D322</f>
        <v>0</v>
      </c>
      <c r="K322" s="20">
        <f t="shared" ref="K322" si="252">D322*G322</f>
        <v>0</v>
      </c>
      <c r="L322" s="20">
        <f t="shared" ref="L322:L325" si="253">K322+J322</f>
        <v>0</v>
      </c>
    </row>
    <row r="323" spans="1:12" ht="51" x14ac:dyDescent="0.2">
      <c r="A323" s="72" t="s">
        <v>586</v>
      </c>
      <c r="B323" s="93" t="s">
        <v>72</v>
      </c>
      <c r="C323" s="72" t="s">
        <v>20</v>
      </c>
      <c r="D323" s="51">
        <v>70.61</v>
      </c>
      <c r="E323" s="73">
        <v>312.06</v>
      </c>
      <c r="F323" s="21"/>
      <c r="G323" s="22"/>
      <c r="H323" s="16">
        <f t="shared" si="249"/>
        <v>0</v>
      </c>
      <c r="I323" s="14">
        <f t="shared" ref="I323:I325" si="254">ROUNDUP((D323*E323),2)</f>
        <v>22034.559999999998</v>
      </c>
      <c r="J323" s="14">
        <f t="shared" ref="J323:J325" si="255">ROUNDUP((F323*D323),2)</f>
        <v>0</v>
      </c>
      <c r="K323" s="15">
        <f t="shared" ref="K323:K325" si="256">ROUNDUP((D323*G323),2)</f>
        <v>0</v>
      </c>
      <c r="L323" s="14">
        <f t="shared" si="253"/>
        <v>0</v>
      </c>
    </row>
    <row r="324" spans="1:12" ht="25.5" x14ac:dyDescent="0.2">
      <c r="A324" s="72" t="s">
        <v>587</v>
      </c>
      <c r="B324" s="93" t="s">
        <v>387</v>
      </c>
      <c r="C324" s="72" t="s">
        <v>20</v>
      </c>
      <c r="D324" s="51">
        <v>9.8699999999999992</v>
      </c>
      <c r="E324" s="73">
        <v>524.36</v>
      </c>
      <c r="F324" s="21"/>
      <c r="G324" s="22"/>
      <c r="H324" s="16">
        <f t="shared" si="249"/>
        <v>0</v>
      </c>
      <c r="I324" s="14">
        <f t="shared" si="254"/>
        <v>5175.4400000000005</v>
      </c>
      <c r="J324" s="14">
        <f t="shared" si="255"/>
        <v>0</v>
      </c>
      <c r="K324" s="15">
        <f t="shared" si="256"/>
        <v>0</v>
      </c>
      <c r="L324" s="14">
        <f t="shared" si="253"/>
        <v>0</v>
      </c>
    </row>
    <row r="325" spans="1:12" ht="51" x14ac:dyDescent="0.2">
      <c r="A325" s="72" t="s">
        <v>588</v>
      </c>
      <c r="B325" s="93" t="s">
        <v>75</v>
      </c>
      <c r="C325" s="72" t="s">
        <v>20</v>
      </c>
      <c r="D325" s="51">
        <v>36.82</v>
      </c>
      <c r="E325" s="73">
        <v>451.56000000000006</v>
      </c>
      <c r="F325" s="21"/>
      <c r="G325" s="22"/>
      <c r="H325" s="16">
        <f t="shared" si="249"/>
        <v>0</v>
      </c>
      <c r="I325" s="14">
        <f t="shared" si="254"/>
        <v>16626.439999999999</v>
      </c>
      <c r="J325" s="14">
        <f t="shared" si="255"/>
        <v>0</v>
      </c>
      <c r="K325" s="15">
        <f t="shared" si="256"/>
        <v>0</v>
      </c>
      <c r="L325" s="14">
        <f t="shared" si="253"/>
        <v>0</v>
      </c>
    </row>
    <row r="326" spans="1:12" s="11" customFormat="1" x14ac:dyDescent="0.2">
      <c r="A326" s="70" t="s">
        <v>66</v>
      </c>
      <c r="B326" s="5" t="s">
        <v>114</v>
      </c>
      <c r="C326" s="6"/>
      <c r="D326" s="7"/>
      <c r="E326" s="71"/>
      <c r="F326" s="18"/>
      <c r="G326" s="19"/>
      <c r="H326" s="10">
        <f t="shared" ref="H326:H328" si="257">G326+F326</f>
        <v>0</v>
      </c>
      <c r="I326" s="9">
        <f t="shared" ref="I326:I330" si="258">D326*E326</f>
        <v>0</v>
      </c>
      <c r="J326" s="9">
        <f t="shared" ref="J326" si="259">F326*D326</f>
        <v>0</v>
      </c>
      <c r="K326" s="20">
        <f t="shared" ref="K326" si="260">D326*G326</f>
        <v>0</v>
      </c>
      <c r="L326" s="9">
        <f t="shared" ref="L326:L329" si="261">K326+J326</f>
        <v>0</v>
      </c>
    </row>
    <row r="327" spans="1:12" ht="25.5" x14ac:dyDescent="0.2">
      <c r="A327" s="72" t="s">
        <v>607</v>
      </c>
      <c r="B327" s="93" t="s">
        <v>480</v>
      </c>
      <c r="C327" s="72" t="s">
        <v>20</v>
      </c>
      <c r="D327" s="76">
        <v>28.21</v>
      </c>
      <c r="E327" s="73">
        <v>158.44999999999999</v>
      </c>
      <c r="F327" s="21"/>
      <c r="G327" s="22"/>
      <c r="H327" s="16">
        <f t="shared" si="257"/>
        <v>0</v>
      </c>
      <c r="I327" s="14">
        <f t="shared" ref="I327:I329" si="262">ROUNDUP((D327*E327),2)</f>
        <v>4469.88</v>
      </c>
      <c r="J327" s="14">
        <f t="shared" ref="J327:J329" si="263">ROUNDUP((F327*D327),2)</f>
        <v>0</v>
      </c>
      <c r="K327" s="15">
        <f t="shared" ref="K327:K329" si="264">ROUNDUP((D327*G327),2)</f>
        <v>0</v>
      </c>
      <c r="L327" s="14">
        <f t="shared" si="261"/>
        <v>0</v>
      </c>
    </row>
    <row r="328" spans="1:12" ht="38.25" x14ac:dyDescent="0.2">
      <c r="A328" s="72" t="s">
        <v>608</v>
      </c>
      <c r="B328" s="93" t="s">
        <v>117</v>
      </c>
      <c r="C328" s="72" t="s">
        <v>20</v>
      </c>
      <c r="D328" s="51">
        <v>44.76</v>
      </c>
      <c r="E328" s="73">
        <v>158.44999999999999</v>
      </c>
      <c r="F328" s="21"/>
      <c r="G328" s="22"/>
      <c r="H328" s="16">
        <f t="shared" si="257"/>
        <v>0</v>
      </c>
      <c r="I328" s="14">
        <f t="shared" si="262"/>
        <v>7092.2300000000005</v>
      </c>
      <c r="J328" s="14">
        <f t="shared" si="263"/>
        <v>0</v>
      </c>
      <c r="K328" s="15">
        <f t="shared" si="264"/>
        <v>0</v>
      </c>
      <c r="L328" s="14">
        <f t="shared" si="261"/>
        <v>0</v>
      </c>
    </row>
    <row r="329" spans="1:12" s="32" customFormat="1" ht="25.5" x14ac:dyDescent="0.2">
      <c r="A329" s="80" t="s">
        <v>609</v>
      </c>
      <c r="B329" s="33" t="s">
        <v>550</v>
      </c>
      <c r="C329" s="34" t="s">
        <v>20</v>
      </c>
      <c r="D329" s="35">
        <v>79.23</v>
      </c>
      <c r="E329" s="82">
        <v>158.44999999999999</v>
      </c>
      <c r="F329" s="21"/>
      <c r="G329" s="21"/>
      <c r="H329" s="16">
        <f t="shared" ref="H329:H335" si="265">G329+F329</f>
        <v>0</v>
      </c>
      <c r="I329" s="14">
        <f t="shared" si="262"/>
        <v>12554</v>
      </c>
      <c r="J329" s="14">
        <f t="shared" si="263"/>
        <v>0</v>
      </c>
      <c r="K329" s="15">
        <f t="shared" si="264"/>
        <v>0</v>
      </c>
      <c r="L329" s="14">
        <f t="shared" si="261"/>
        <v>0</v>
      </c>
    </row>
    <row r="330" spans="1:12" s="39" customFormat="1" x14ac:dyDescent="0.2">
      <c r="A330" s="70" t="s">
        <v>67</v>
      </c>
      <c r="B330" s="96" t="s">
        <v>12</v>
      </c>
      <c r="C330" s="115"/>
      <c r="D330" s="7"/>
      <c r="E330" s="87"/>
      <c r="F330" s="19"/>
      <c r="G330" s="19"/>
      <c r="H330" s="38">
        <f t="shared" si="265"/>
        <v>0</v>
      </c>
      <c r="I330" s="20">
        <f t="shared" si="258"/>
        <v>0</v>
      </c>
      <c r="J330" s="20">
        <f t="shared" ref="J330" si="266">F330*D330</f>
        <v>0</v>
      </c>
      <c r="K330" s="20">
        <f t="shared" ref="K330" si="267">D330*G330</f>
        <v>0</v>
      </c>
      <c r="L330" s="20">
        <f t="shared" ref="L330:L337" si="268">K330+J330</f>
        <v>0</v>
      </c>
    </row>
    <row r="331" spans="1:12" ht="25.5" x14ac:dyDescent="0.2">
      <c r="A331" s="72" t="s">
        <v>551</v>
      </c>
      <c r="B331" s="93" t="s">
        <v>133</v>
      </c>
      <c r="C331" s="72" t="s">
        <v>20</v>
      </c>
      <c r="D331" s="76">
        <v>172.06</v>
      </c>
      <c r="E331" s="73">
        <v>174.54</v>
      </c>
      <c r="F331" s="21"/>
      <c r="G331" s="22"/>
      <c r="H331" s="16">
        <f t="shared" si="265"/>
        <v>0</v>
      </c>
      <c r="I331" s="14">
        <f t="shared" ref="I331:I337" si="269">ROUNDUP((D331*E331),2)</f>
        <v>30031.359999999997</v>
      </c>
      <c r="J331" s="14">
        <f t="shared" ref="J331:J337" si="270">ROUNDUP((F331*D331),2)</f>
        <v>0</v>
      </c>
      <c r="K331" s="15">
        <f t="shared" ref="K331:K337" si="271">ROUNDUP((D331*G331),2)</f>
        <v>0</v>
      </c>
      <c r="L331" s="14">
        <f t="shared" si="268"/>
        <v>0</v>
      </c>
    </row>
    <row r="332" spans="1:12" ht="25.5" x14ac:dyDescent="0.2">
      <c r="A332" s="72" t="s">
        <v>552</v>
      </c>
      <c r="B332" s="108" t="s">
        <v>134</v>
      </c>
      <c r="C332" s="110" t="s">
        <v>20</v>
      </c>
      <c r="D332" s="76">
        <v>37.92</v>
      </c>
      <c r="E332" s="73">
        <v>166.14</v>
      </c>
      <c r="F332" s="21"/>
      <c r="G332" s="22"/>
      <c r="H332" s="16">
        <f t="shared" si="265"/>
        <v>0</v>
      </c>
      <c r="I332" s="14">
        <f t="shared" si="269"/>
        <v>6300.0300000000007</v>
      </c>
      <c r="J332" s="14">
        <f t="shared" si="270"/>
        <v>0</v>
      </c>
      <c r="K332" s="15">
        <f t="shared" si="271"/>
        <v>0</v>
      </c>
      <c r="L332" s="14">
        <f t="shared" si="268"/>
        <v>0</v>
      </c>
    </row>
    <row r="333" spans="1:12" ht="51" x14ac:dyDescent="0.2">
      <c r="A333" s="72" t="s">
        <v>553</v>
      </c>
      <c r="B333" s="108" t="s">
        <v>135</v>
      </c>
      <c r="C333" s="110" t="s">
        <v>20</v>
      </c>
      <c r="D333" s="76">
        <v>18.47</v>
      </c>
      <c r="E333" s="73">
        <v>166.14</v>
      </c>
      <c r="F333" s="21"/>
      <c r="G333" s="22"/>
      <c r="H333" s="16">
        <f t="shared" si="265"/>
        <v>0</v>
      </c>
      <c r="I333" s="14">
        <f t="shared" si="269"/>
        <v>3068.61</v>
      </c>
      <c r="J333" s="14">
        <f t="shared" si="270"/>
        <v>0</v>
      </c>
      <c r="K333" s="15">
        <f t="shared" si="271"/>
        <v>0</v>
      </c>
      <c r="L333" s="14">
        <f t="shared" si="268"/>
        <v>0</v>
      </c>
    </row>
    <row r="334" spans="1:12" ht="38.25" x14ac:dyDescent="0.2">
      <c r="A334" s="72" t="s">
        <v>554</v>
      </c>
      <c r="B334" s="108" t="s">
        <v>136</v>
      </c>
      <c r="C334" s="110" t="s">
        <v>20</v>
      </c>
      <c r="D334" s="76">
        <v>16.73</v>
      </c>
      <c r="E334" s="73">
        <v>166.14</v>
      </c>
      <c r="F334" s="21"/>
      <c r="G334" s="22"/>
      <c r="H334" s="16">
        <f t="shared" si="265"/>
        <v>0</v>
      </c>
      <c r="I334" s="14">
        <f t="shared" si="269"/>
        <v>2779.53</v>
      </c>
      <c r="J334" s="14">
        <f t="shared" si="270"/>
        <v>0</v>
      </c>
      <c r="K334" s="15">
        <f t="shared" si="271"/>
        <v>0</v>
      </c>
      <c r="L334" s="14">
        <f t="shared" si="268"/>
        <v>0</v>
      </c>
    </row>
    <row r="335" spans="1:12" ht="38.25" x14ac:dyDescent="0.2">
      <c r="A335" s="72" t="s">
        <v>555</v>
      </c>
      <c r="B335" s="108" t="s">
        <v>137</v>
      </c>
      <c r="C335" s="110" t="s">
        <v>20</v>
      </c>
      <c r="D335" s="76">
        <v>59.52</v>
      </c>
      <c r="E335" s="73">
        <v>166</v>
      </c>
      <c r="F335" s="21"/>
      <c r="G335" s="22"/>
      <c r="H335" s="16">
        <f t="shared" si="265"/>
        <v>0</v>
      </c>
      <c r="I335" s="14">
        <f t="shared" si="269"/>
        <v>9880.32</v>
      </c>
      <c r="J335" s="14">
        <f t="shared" si="270"/>
        <v>0</v>
      </c>
      <c r="K335" s="15">
        <f t="shared" si="271"/>
        <v>0</v>
      </c>
      <c r="L335" s="14">
        <f t="shared" si="268"/>
        <v>0</v>
      </c>
    </row>
    <row r="336" spans="1:12" ht="25.5" x14ac:dyDescent="0.2">
      <c r="A336" s="72" t="s">
        <v>556</v>
      </c>
      <c r="B336" s="93" t="s">
        <v>138</v>
      </c>
      <c r="C336" s="110" t="s">
        <v>62</v>
      </c>
      <c r="D336" s="76">
        <v>73.569999999999993</v>
      </c>
      <c r="E336" s="73">
        <v>20</v>
      </c>
      <c r="F336" s="21"/>
      <c r="G336" s="22"/>
      <c r="H336" s="16">
        <f>G336+F336</f>
        <v>0</v>
      </c>
      <c r="I336" s="14">
        <f t="shared" si="269"/>
        <v>1471.4</v>
      </c>
      <c r="J336" s="14">
        <f t="shared" si="270"/>
        <v>0</v>
      </c>
      <c r="K336" s="15">
        <f t="shared" si="271"/>
        <v>0</v>
      </c>
      <c r="L336" s="14">
        <f t="shared" si="268"/>
        <v>0</v>
      </c>
    </row>
    <row r="337" spans="1:12" s="54" customFormat="1" ht="25.5" x14ac:dyDescent="0.2">
      <c r="A337" s="128" t="s">
        <v>557</v>
      </c>
      <c r="B337" s="33" t="s">
        <v>139</v>
      </c>
      <c r="C337" s="34" t="s">
        <v>62</v>
      </c>
      <c r="D337" s="51">
        <v>108.38</v>
      </c>
      <c r="E337" s="129">
        <v>16</v>
      </c>
      <c r="F337" s="52"/>
      <c r="G337" s="52"/>
      <c r="H337" s="53">
        <f t="shared" ref="H337:H339" si="272">G337+F337</f>
        <v>0</v>
      </c>
      <c r="I337" s="14">
        <f t="shared" si="269"/>
        <v>1734.08</v>
      </c>
      <c r="J337" s="14">
        <f t="shared" si="270"/>
        <v>0</v>
      </c>
      <c r="K337" s="15">
        <f t="shared" si="271"/>
        <v>0</v>
      </c>
      <c r="L337" s="14">
        <f t="shared" si="268"/>
        <v>0</v>
      </c>
    </row>
    <row r="338" spans="1:12" s="39" customFormat="1" x14ac:dyDescent="0.2">
      <c r="A338" s="70" t="s">
        <v>68</v>
      </c>
      <c r="B338" s="130" t="s">
        <v>147</v>
      </c>
      <c r="C338" s="115"/>
      <c r="D338" s="7"/>
      <c r="E338" s="87"/>
      <c r="F338" s="19"/>
      <c r="G338" s="19"/>
      <c r="H338" s="38">
        <f t="shared" si="272"/>
        <v>0</v>
      </c>
      <c r="I338" s="20">
        <f t="shared" ref="I338" si="273">D338*E338</f>
        <v>0</v>
      </c>
      <c r="J338" s="20">
        <f t="shared" ref="J338" si="274">F338*D338</f>
        <v>0</v>
      </c>
      <c r="K338" s="20">
        <f t="shared" ref="K338" si="275">D338*G338</f>
        <v>0</v>
      </c>
      <c r="L338" s="20">
        <f t="shared" ref="L338:L344" si="276">K338+J338</f>
        <v>0</v>
      </c>
    </row>
    <row r="339" spans="1:12" ht="51" x14ac:dyDescent="0.2">
      <c r="A339" s="72" t="s">
        <v>563</v>
      </c>
      <c r="B339" s="131" t="s">
        <v>159</v>
      </c>
      <c r="C339" s="72" t="s">
        <v>169</v>
      </c>
      <c r="D339" s="76">
        <v>861.47</v>
      </c>
      <c r="E339" s="73">
        <v>1</v>
      </c>
      <c r="F339" s="21"/>
      <c r="G339" s="22"/>
      <c r="H339" s="16">
        <f t="shared" si="272"/>
        <v>0</v>
      </c>
      <c r="I339" s="14">
        <f t="shared" ref="I339:I344" si="277">ROUNDUP((D339*E339),2)</f>
        <v>861.47</v>
      </c>
      <c r="J339" s="14">
        <f t="shared" ref="J339:J344" si="278">ROUNDUP((F339*D339),2)</f>
        <v>0</v>
      </c>
      <c r="K339" s="15">
        <f t="shared" ref="K339:K344" si="279">ROUNDUP((D339*G339),2)</f>
        <v>0</v>
      </c>
      <c r="L339" s="14">
        <f t="shared" si="276"/>
        <v>0</v>
      </c>
    </row>
    <row r="340" spans="1:12" s="54" customFormat="1" ht="25.5" x14ac:dyDescent="0.2">
      <c r="A340" s="128" t="s">
        <v>564</v>
      </c>
      <c r="B340" s="33" t="s">
        <v>558</v>
      </c>
      <c r="C340" s="34" t="s">
        <v>169</v>
      </c>
      <c r="D340" s="51">
        <v>932.9</v>
      </c>
      <c r="E340" s="129">
        <v>8</v>
      </c>
      <c r="F340" s="52"/>
      <c r="G340" s="52"/>
      <c r="H340" s="53">
        <f t="shared" ref="H340:H344" si="280">G340+F340</f>
        <v>0</v>
      </c>
      <c r="I340" s="14">
        <f t="shared" si="277"/>
        <v>7463.2</v>
      </c>
      <c r="J340" s="14">
        <f t="shared" si="278"/>
        <v>0</v>
      </c>
      <c r="K340" s="15">
        <f t="shared" si="279"/>
        <v>0</v>
      </c>
      <c r="L340" s="14">
        <f t="shared" si="276"/>
        <v>0</v>
      </c>
    </row>
    <row r="341" spans="1:12" ht="51" x14ac:dyDescent="0.2">
      <c r="A341" s="72" t="s">
        <v>565</v>
      </c>
      <c r="B341" s="93" t="s">
        <v>559</v>
      </c>
      <c r="C341" s="72" t="s">
        <v>169</v>
      </c>
      <c r="D341" s="76">
        <v>233.75</v>
      </c>
      <c r="E341" s="73">
        <v>8</v>
      </c>
      <c r="F341" s="21"/>
      <c r="G341" s="22"/>
      <c r="H341" s="16">
        <f t="shared" si="280"/>
        <v>0</v>
      </c>
      <c r="I341" s="14">
        <f t="shared" si="277"/>
        <v>1870</v>
      </c>
      <c r="J341" s="14">
        <f t="shared" si="278"/>
        <v>0</v>
      </c>
      <c r="K341" s="15">
        <f t="shared" si="279"/>
        <v>0</v>
      </c>
      <c r="L341" s="14">
        <f t="shared" si="276"/>
        <v>0</v>
      </c>
    </row>
    <row r="342" spans="1:12" ht="25.5" x14ac:dyDescent="0.2">
      <c r="A342" s="72" t="s">
        <v>566</v>
      </c>
      <c r="B342" s="93" t="s">
        <v>175</v>
      </c>
      <c r="C342" s="110" t="s">
        <v>20</v>
      </c>
      <c r="D342" s="76">
        <v>477.94</v>
      </c>
      <c r="E342" s="73">
        <v>12.76</v>
      </c>
      <c r="F342" s="21"/>
      <c r="G342" s="22"/>
      <c r="H342" s="16">
        <f t="shared" si="280"/>
        <v>0</v>
      </c>
      <c r="I342" s="14">
        <f t="shared" si="277"/>
        <v>6098.52</v>
      </c>
      <c r="J342" s="14">
        <f t="shared" si="278"/>
        <v>0</v>
      </c>
      <c r="K342" s="15">
        <f t="shared" si="279"/>
        <v>0</v>
      </c>
      <c r="L342" s="14">
        <f t="shared" si="276"/>
        <v>0</v>
      </c>
    </row>
    <row r="343" spans="1:12" ht="25.5" x14ac:dyDescent="0.2">
      <c r="A343" s="72" t="s">
        <v>567</v>
      </c>
      <c r="B343" s="93" t="s">
        <v>560</v>
      </c>
      <c r="C343" s="110" t="s">
        <v>169</v>
      </c>
      <c r="D343" s="76">
        <v>324.39999999999998</v>
      </c>
      <c r="E343" s="73">
        <v>10</v>
      </c>
      <c r="F343" s="21"/>
      <c r="G343" s="22"/>
      <c r="H343" s="16">
        <f t="shared" si="280"/>
        <v>0</v>
      </c>
      <c r="I343" s="14">
        <f t="shared" si="277"/>
        <v>3244</v>
      </c>
      <c r="J343" s="14">
        <f t="shared" si="278"/>
        <v>0</v>
      </c>
      <c r="K343" s="15">
        <f t="shared" si="279"/>
        <v>0</v>
      </c>
      <c r="L343" s="14">
        <f t="shared" si="276"/>
        <v>0</v>
      </c>
    </row>
    <row r="344" spans="1:12" ht="25.5" x14ac:dyDescent="0.2">
      <c r="A344" s="72" t="s">
        <v>568</v>
      </c>
      <c r="B344" s="93" t="s">
        <v>561</v>
      </c>
      <c r="C344" s="110" t="s">
        <v>62</v>
      </c>
      <c r="D344" s="76">
        <v>107.23</v>
      </c>
      <c r="E344" s="73">
        <v>5.24</v>
      </c>
      <c r="F344" s="21"/>
      <c r="G344" s="22"/>
      <c r="H344" s="16">
        <f t="shared" si="280"/>
        <v>0</v>
      </c>
      <c r="I344" s="14">
        <f t="shared" si="277"/>
        <v>561.89</v>
      </c>
      <c r="J344" s="14">
        <f t="shared" si="278"/>
        <v>0</v>
      </c>
      <c r="K344" s="15">
        <f t="shared" si="279"/>
        <v>0</v>
      </c>
      <c r="L344" s="14">
        <f t="shared" si="276"/>
        <v>0</v>
      </c>
    </row>
    <row r="345" spans="1:12" s="39" customFormat="1" x14ac:dyDescent="0.2">
      <c r="A345" s="70" t="s">
        <v>69</v>
      </c>
      <c r="B345" s="96" t="s">
        <v>427</v>
      </c>
      <c r="C345" s="116"/>
      <c r="D345" s="7"/>
      <c r="E345" s="87"/>
      <c r="F345" s="19"/>
      <c r="G345" s="19"/>
      <c r="H345" s="38"/>
      <c r="I345" s="20"/>
      <c r="J345" s="20"/>
      <c r="K345" s="20"/>
      <c r="L345" s="20"/>
    </row>
    <row r="346" spans="1:12" ht="25.5" x14ac:dyDescent="0.2">
      <c r="A346" s="72" t="s">
        <v>569</v>
      </c>
      <c r="B346" s="93" t="s">
        <v>206</v>
      </c>
      <c r="C346" s="110" t="s">
        <v>20</v>
      </c>
      <c r="D346" s="76">
        <v>17.510000000000002</v>
      </c>
      <c r="E346" s="73">
        <v>408.06</v>
      </c>
      <c r="F346" s="21"/>
      <c r="G346" s="22"/>
      <c r="H346" s="16">
        <f t="shared" ref="H346:H347" si="281">G346+F346</f>
        <v>0</v>
      </c>
      <c r="I346" s="14">
        <f t="shared" ref="I346:I347" si="282">ROUNDUP((D346*E346),2)</f>
        <v>7145.14</v>
      </c>
      <c r="J346" s="14">
        <f t="shared" ref="J346:J347" si="283">ROUNDUP((F346*D346),2)</f>
        <v>0</v>
      </c>
      <c r="K346" s="15">
        <f t="shared" ref="K346:K347" si="284">ROUNDUP((D346*G346),2)</f>
        <v>0</v>
      </c>
      <c r="L346" s="14">
        <f t="shared" ref="L346:L347" si="285">K346+J346</f>
        <v>0</v>
      </c>
    </row>
    <row r="347" spans="1:12" x14ac:dyDescent="0.2">
      <c r="A347" s="72" t="s">
        <v>570</v>
      </c>
      <c r="B347" s="93" t="s">
        <v>562</v>
      </c>
      <c r="C347" s="110" t="s">
        <v>169</v>
      </c>
      <c r="D347" s="76">
        <v>145.27000000000001</v>
      </c>
      <c r="E347" s="73">
        <v>6</v>
      </c>
      <c r="F347" s="21"/>
      <c r="G347" s="22"/>
      <c r="H347" s="16">
        <f t="shared" si="281"/>
        <v>0</v>
      </c>
      <c r="I347" s="14">
        <f t="shared" si="282"/>
        <v>871.62</v>
      </c>
      <c r="J347" s="14">
        <f t="shared" si="283"/>
        <v>0</v>
      </c>
      <c r="K347" s="15">
        <f t="shared" si="284"/>
        <v>0</v>
      </c>
      <c r="L347" s="14">
        <f t="shared" si="285"/>
        <v>0</v>
      </c>
    </row>
    <row r="348" spans="1:12" s="39" customFormat="1" x14ac:dyDescent="0.2">
      <c r="A348" s="70" t="s">
        <v>70</v>
      </c>
      <c r="B348" s="96" t="s">
        <v>434</v>
      </c>
      <c r="C348" s="116"/>
      <c r="D348" s="7"/>
      <c r="E348" s="87"/>
      <c r="F348" s="19"/>
      <c r="G348" s="19"/>
      <c r="H348" s="38"/>
      <c r="I348" s="20"/>
      <c r="J348" s="20"/>
      <c r="K348" s="20"/>
      <c r="L348" s="20"/>
    </row>
    <row r="349" spans="1:12" ht="38.25" x14ac:dyDescent="0.2">
      <c r="A349" s="72" t="s">
        <v>573</v>
      </c>
      <c r="B349" s="93" t="s">
        <v>263</v>
      </c>
      <c r="C349" s="110" t="s">
        <v>285</v>
      </c>
      <c r="D349" s="76">
        <v>209.48</v>
      </c>
      <c r="E349" s="73">
        <v>41</v>
      </c>
      <c r="F349" s="21"/>
      <c r="G349" s="22"/>
      <c r="H349" s="16">
        <f t="shared" ref="H349:H355" si="286">G349+F349</f>
        <v>0</v>
      </c>
      <c r="I349" s="14">
        <f t="shared" ref="I349:I355" si="287">ROUNDUP((D349*E349),2)</f>
        <v>8588.68</v>
      </c>
      <c r="J349" s="14">
        <f t="shared" ref="J349:J355" si="288">ROUNDUP((F349*D349),2)</f>
        <v>0</v>
      </c>
      <c r="K349" s="15">
        <f t="shared" ref="K349:K355" si="289">ROUNDUP((D349*G349),2)</f>
        <v>0</v>
      </c>
      <c r="L349" s="14">
        <f t="shared" ref="L349:L355" si="290">K349+J349</f>
        <v>0</v>
      </c>
    </row>
    <row r="350" spans="1:12" ht="38.25" x14ac:dyDescent="0.2">
      <c r="A350" s="72" t="s">
        <v>574</v>
      </c>
      <c r="B350" s="93" t="s">
        <v>265</v>
      </c>
      <c r="C350" s="110" t="s">
        <v>285</v>
      </c>
      <c r="D350" s="76">
        <v>199.03</v>
      </c>
      <c r="E350" s="73">
        <v>16</v>
      </c>
      <c r="F350" s="21"/>
      <c r="G350" s="22"/>
      <c r="H350" s="16">
        <f t="shared" si="286"/>
        <v>0</v>
      </c>
      <c r="I350" s="14">
        <f t="shared" si="287"/>
        <v>3184.48</v>
      </c>
      <c r="J350" s="14">
        <f t="shared" si="288"/>
        <v>0</v>
      </c>
      <c r="K350" s="15">
        <f t="shared" si="289"/>
        <v>0</v>
      </c>
      <c r="L350" s="14">
        <f t="shared" si="290"/>
        <v>0</v>
      </c>
    </row>
    <row r="351" spans="1:12" ht="38.25" x14ac:dyDescent="0.2">
      <c r="A351" s="72" t="s">
        <v>575</v>
      </c>
      <c r="B351" s="93" t="s">
        <v>17</v>
      </c>
      <c r="C351" s="110" t="s">
        <v>412</v>
      </c>
      <c r="D351" s="76">
        <v>542.37</v>
      </c>
      <c r="E351" s="73">
        <v>1</v>
      </c>
      <c r="F351" s="21"/>
      <c r="G351" s="22"/>
      <c r="H351" s="16">
        <f t="shared" si="286"/>
        <v>0</v>
      </c>
      <c r="I351" s="14">
        <f t="shared" si="287"/>
        <v>542.37</v>
      </c>
      <c r="J351" s="14">
        <f t="shared" si="288"/>
        <v>0</v>
      </c>
      <c r="K351" s="15">
        <f t="shared" si="289"/>
        <v>0</v>
      </c>
      <c r="L351" s="14">
        <f t="shared" si="290"/>
        <v>0</v>
      </c>
    </row>
    <row r="352" spans="1:12" ht="25.5" x14ac:dyDescent="0.2">
      <c r="A352" s="72" t="s">
        <v>576</v>
      </c>
      <c r="B352" s="93" t="s">
        <v>15</v>
      </c>
      <c r="C352" s="110" t="s">
        <v>412</v>
      </c>
      <c r="D352" s="76">
        <v>13.26</v>
      </c>
      <c r="E352" s="73">
        <v>2</v>
      </c>
      <c r="F352" s="21"/>
      <c r="G352" s="22"/>
      <c r="H352" s="16">
        <f t="shared" si="286"/>
        <v>0</v>
      </c>
      <c r="I352" s="14">
        <f t="shared" si="287"/>
        <v>26.52</v>
      </c>
      <c r="J352" s="14">
        <f t="shared" si="288"/>
        <v>0</v>
      </c>
      <c r="K352" s="15">
        <f t="shared" si="289"/>
        <v>0</v>
      </c>
      <c r="L352" s="14">
        <f t="shared" si="290"/>
        <v>0</v>
      </c>
    </row>
    <row r="353" spans="1:12" ht="38.25" x14ac:dyDescent="0.2">
      <c r="A353" s="72" t="s">
        <v>577</v>
      </c>
      <c r="B353" s="93" t="s">
        <v>571</v>
      </c>
      <c r="C353" s="110" t="s">
        <v>412</v>
      </c>
      <c r="D353" s="76">
        <v>111.5</v>
      </c>
      <c r="E353" s="73">
        <v>41</v>
      </c>
      <c r="F353" s="21"/>
      <c r="G353" s="22"/>
      <c r="H353" s="16">
        <f t="shared" si="286"/>
        <v>0</v>
      </c>
      <c r="I353" s="14">
        <f t="shared" si="287"/>
        <v>4571.5</v>
      </c>
      <c r="J353" s="14">
        <f t="shared" si="288"/>
        <v>0</v>
      </c>
      <c r="K353" s="15">
        <f t="shared" si="289"/>
        <v>0</v>
      </c>
      <c r="L353" s="14">
        <f t="shared" si="290"/>
        <v>0</v>
      </c>
    </row>
    <row r="354" spans="1:12" ht="76.5" x14ac:dyDescent="0.2">
      <c r="A354" s="72" t="s">
        <v>578</v>
      </c>
      <c r="B354" s="93" t="s">
        <v>572</v>
      </c>
      <c r="C354" s="110" t="s">
        <v>285</v>
      </c>
      <c r="D354" s="76">
        <v>349.14</v>
      </c>
      <c r="E354" s="73">
        <v>9</v>
      </c>
      <c r="F354" s="21"/>
      <c r="G354" s="22"/>
      <c r="H354" s="16">
        <f t="shared" si="286"/>
        <v>0</v>
      </c>
      <c r="I354" s="14">
        <f t="shared" si="287"/>
        <v>3142.26</v>
      </c>
      <c r="J354" s="14">
        <f t="shared" si="288"/>
        <v>0</v>
      </c>
      <c r="K354" s="15">
        <f t="shared" si="289"/>
        <v>0</v>
      </c>
      <c r="L354" s="14">
        <f t="shared" si="290"/>
        <v>0</v>
      </c>
    </row>
    <row r="355" spans="1:12" ht="25.5" x14ac:dyDescent="0.2">
      <c r="A355" s="72" t="s">
        <v>579</v>
      </c>
      <c r="B355" s="93" t="s">
        <v>455</v>
      </c>
      <c r="C355" s="110" t="s">
        <v>412</v>
      </c>
      <c r="D355" s="76">
        <v>120.67</v>
      </c>
      <c r="E355" s="73">
        <v>11</v>
      </c>
      <c r="F355" s="21"/>
      <c r="G355" s="22"/>
      <c r="H355" s="16">
        <f t="shared" si="286"/>
        <v>0</v>
      </c>
      <c r="I355" s="14">
        <f t="shared" si="287"/>
        <v>1327.37</v>
      </c>
      <c r="J355" s="14">
        <f t="shared" si="288"/>
        <v>0</v>
      </c>
      <c r="K355" s="15">
        <f t="shared" si="289"/>
        <v>0</v>
      </c>
      <c r="L355" s="14">
        <f t="shared" si="290"/>
        <v>0</v>
      </c>
    </row>
    <row r="356" spans="1:12" s="39" customFormat="1" x14ac:dyDescent="0.2">
      <c r="A356" s="70" t="s">
        <v>580</v>
      </c>
      <c r="B356" s="96" t="s">
        <v>583</v>
      </c>
      <c r="C356" s="116"/>
      <c r="D356" s="7"/>
      <c r="E356" s="87"/>
      <c r="F356" s="19"/>
      <c r="G356" s="19"/>
      <c r="H356" s="38"/>
      <c r="I356" s="20"/>
      <c r="J356" s="20"/>
      <c r="K356" s="20"/>
      <c r="L356" s="20"/>
    </row>
    <row r="357" spans="1:12" ht="25.5" x14ac:dyDescent="0.2">
      <c r="A357" s="72" t="s">
        <v>581</v>
      </c>
      <c r="B357" s="93" t="s">
        <v>358</v>
      </c>
      <c r="C357" s="110" t="s">
        <v>285</v>
      </c>
      <c r="D357" s="76">
        <v>292.61</v>
      </c>
      <c r="E357" s="73">
        <v>5</v>
      </c>
      <c r="F357" s="21"/>
      <c r="G357" s="22"/>
      <c r="H357" s="16">
        <f t="shared" ref="H357:H358" si="291">G357+F357</f>
        <v>0</v>
      </c>
      <c r="I357" s="14">
        <f t="shared" ref="I357:I358" si="292">ROUNDUP((D357*E357),2)</f>
        <v>1463.05</v>
      </c>
      <c r="J357" s="14">
        <f t="shared" ref="J357:J358" si="293">ROUNDUP((F357*D357),2)</f>
        <v>0</v>
      </c>
      <c r="K357" s="15">
        <f t="shared" ref="K357:K358" si="294">ROUNDUP((D357*G357),2)</f>
        <v>0</v>
      </c>
      <c r="L357" s="14">
        <f t="shared" ref="L357:L358" si="295">K357+J357</f>
        <v>0</v>
      </c>
    </row>
    <row r="358" spans="1:12" ht="38.25" x14ac:dyDescent="0.2">
      <c r="A358" s="72" t="s">
        <v>582</v>
      </c>
      <c r="B358" s="93" t="s">
        <v>584</v>
      </c>
      <c r="C358" s="110" t="s">
        <v>285</v>
      </c>
      <c r="D358" s="76">
        <v>198.46</v>
      </c>
      <c r="E358" s="73">
        <v>5</v>
      </c>
      <c r="F358" s="21"/>
      <c r="G358" s="22"/>
      <c r="H358" s="16">
        <f t="shared" si="291"/>
        <v>0</v>
      </c>
      <c r="I358" s="14">
        <f t="shared" si="292"/>
        <v>992.3</v>
      </c>
      <c r="J358" s="14">
        <f t="shared" si="293"/>
        <v>0</v>
      </c>
      <c r="K358" s="15">
        <f t="shared" si="294"/>
        <v>0</v>
      </c>
      <c r="L358" s="14">
        <f t="shared" si="295"/>
        <v>0</v>
      </c>
    </row>
    <row r="359" spans="1:12" s="39" customFormat="1" x14ac:dyDescent="0.2">
      <c r="A359" s="70" t="s">
        <v>585</v>
      </c>
      <c r="B359" s="96" t="s">
        <v>362</v>
      </c>
      <c r="C359" s="116"/>
      <c r="D359" s="7"/>
      <c r="E359" s="87"/>
      <c r="F359" s="19"/>
      <c r="G359" s="19"/>
      <c r="H359" s="38"/>
      <c r="I359" s="20"/>
      <c r="J359" s="20"/>
      <c r="K359" s="20"/>
      <c r="L359" s="20"/>
    </row>
    <row r="360" spans="1:12" x14ac:dyDescent="0.2">
      <c r="A360" s="72" t="s">
        <v>610</v>
      </c>
      <c r="B360" s="93" t="s">
        <v>367</v>
      </c>
      <c r="C360" s="110" t="s">
        <v>20</v>
      </c>
      <c r="D360" s="76">
        <v>2.2000000000000002</v>
      </c>
      <c r="E360" s="73">
        <v>157.19999999999999</v>
      </c>
      <c r="F360" s="21"/>
      <c r="G360" s="22"/>
      <c r="H360" s="16">
        <f t="shared" ref="H360:H361" si="296">G360+F360</f>
        <v>0</v>
      </c>
      <c r="I360" s="14">
        <f t="shared" ref="I360:I361" si="297">ROUNDUP((D360*E360),2)</f>
        <v>345.84</v>
      </c>
      <c r="J360" s="14">
        <f t="shared" ref="J360:J361" si="298">ROUNDUP((F360*D360),2)</f>
        <v>0</v>
      </c>
      <c r="K360" s="15">
        <f t="shared" ref="K360:K361" si="299">ROUNDUP((D360*G360),2)</f>
        <v>0</v>
      </c>
      <c r="L360" s="14">
        <f t="shared" ref="L360:L361" si="300">K360+J360</f>
        <v>0</v>
      </c>
    </row>
    <row r="361" spans="1:12" x14ac:dyDescent="0.2">
      <c r="A361" s="72" t="s">
        <v>611</v>
      </c>
      <c r="B361" s="93" t="s">
        <v>459</v>
      </c>
      <c r="C361" s="110" t="s">
        <v>412</v>
      </c>
      <c r="D361" s="76">
        <v>614.59</v>
      </c>
      <c r="E361" s="73">
        <v>1</v>
      </c>
      <c r="F361" s="21"/>
      <c r="G361" s="22"/>
      <c r="H361" s="16">
        <f t="shared" si="296"/>
        <v>0</v>
      </c>
      <c r="I361" s="14">
        <f t="shared" si="297"/>
        <v>614.59</v>
      </c>
      <c r="J361" s="14">
        <f t="shared" si="298"/>
        <v>0</v>
      </c>
      <c r="K361" s="15">
        <f t="shared" si="299"/>
        <v>0</v>
      </c>
      <c r="L361" s="14">
        <f t="shared" si="300"/>
        <v>0</v>
      </c>
    </row>
    <row r="362" spans="1:12" x14ac:dyDescent="0.2">
      <c r="A362" s="13"/>
      <c r="B362" s="93"/>
      <c r="C362" s="110"/>
      <c r="D362" s="76"/>
      <c r="E362" s="73"/>
      <c r="F362" s="21"/>
      <c r="G362" s="22"/>
      <c r="H362" s="16"/>
      <c r="I362" s="14"/>
      <c r="J362" s="14"/>
      <c r="K362" s="15"/>
      <c r="L362" s="14"/>
    </row>
    <row r="363" spans="1:12" x14ac:dyDescent="0.2">
      <c r="A363" s="13"/>
      <c r="B363" s="93"/>
      <c r="C363" s="110"/>
      <c r="D363" s="76"/>
      <c r="E363" s="73"/>
      <c r="F363" s="21"/>
      <c r="G363" s="22"/>
      <c r="H363" s="16"/>
      <c r="I363" s="14"/>
      <c r="J363" s="14"/>
      <c r="K363" s="15"/>
      <c r="L363" s="14"/>
    </row>
    <row r="364" spans="1:12" x14ac:dyDescent="0.2">
      <c r="A364" s="13"/>
      <c r="B364" s="93"/>
      <c r="C364" s="110"/>
      <c r="D364" s="76"/>
      <c r="E364" s="73"/>
      <c r="F364" s="21"/>
      <c r="G364" s="22"/>
      <c r="H364" s="16"/>
      <c r="I364" s="15">
        <f>SUM(I11:I362)+4.51</f>
        <v>3724009.1100000008</v>
      </c>
      <c r="J364" s="15">
        <f>SUM(J11:J362)</f>
        <v>0</v>
      </c>
      <c r="K364" s="15">
        <f>SUM(K11:K362)</f>
        <v>83239.17</v>
      </c>
      <c r="L364" s="15">
        <f>SUM(L11:L362)</f>
        <v>83239.17</v>
      </c>
    </row>
    <row r="365" spans="1:12" ht="14.25" customHeight="1" x14ac:dyDescent="0.2">
      <c r="A365" s="156" t="s">
        <v>618</v>
      </c>
      <c r="B365" s="156"/>
      <c r="C365" s="156"/>
      <c r="D365" s="156"/>
      <c r="E365" s="156"/>
      <c r="F365" s="156"/>
      <c r="G365" s="156"/>
      <c r="H365" s="156"/>
      <c r="I365" s="132"/>
      <c r="J365" s="133"/>
      <c r="K365" s="55"/>
      <c r="L365" s="55"/>
    </row>
    <row r="368" spans="1:12" x14ac:dyDescent="0.2">
      <c r="I368" s="60"/>
    </row>
    <row r="369" spans="9:9" x14ac:dyDescent="0.2">
      <c r="I369" s="60"/>
    </row>
  </sheetData>
  <mergeCells count="16">
    <mergeCell ref="A365:H365"/>
    <mergeCell ref="A4:L4"/>
    <mergeCell ref="A1:G1"/>
    <mergeCell ref="I1:L1"/>
    <mergeCell ref="A2:L2"/>
    <mergeCell ref="A3:F3"/>
    <mergeCell ref="G3:L3"/>
    <mergeCell ref="A6:L6"/>
    <mergeCell ref="A5:L5"/>
    <mergeCell ref="A7:L7"/>
    <mergeCell ref="A8:A9"/>
    <mergeCell ref="B8:B9"/>
    <mergeCell ref="C8:C9"/>
    <mergeCell ref="D8:D9"/>
    <mergeCell ref="E8:H8"/>
    <mergeCell ref="I8:L8"/>
  </mergeCells>
  <phoneticPr fontId="8" type="noConversion"/>
  <printOptions horizontalCentered="1"/>
  <pageMargins left="0.11811023622047245" right="0.11811023622047245" top="1.3779527559055118" bottom="0.59055118110236227" header="0.31496062992125984" footer="0.31496062992125984"/>
  <pageSetup paperSize="9" scale="71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BM 02</vt:lpstr>
      <vt:lpstr>BM 01</vt:lpstr>
      <vt:lpstr>'BM 01'!Area_de_impressao</vt:lpstr>
      <vt:lpstr>'BM 02'!Area_de_impressao</vt:lpstr>
      <vt:lpstr>'BM 01'!Titulos_de_impressao</vt:lpstr>
      <vt:lpstr>'BM 02'!Titulos_de_impressao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Genário Júnior</dc:creator>
  <cp:lastModifiedBy>SECRETÁRIO DE OBRAS</cp:lastModifiedBy>
  <cp:lastPrinted>2022-03-29T19:08:15Z</cp:lastPrinted>
  <dcterms:created xsi:type="dcterms:W3CDTF">2017-05-24T17:49:27Z</dcterms:created>
  <dcterms:modified xsi:type="dcterms:W3CDTF">2022-04-01T18:34:56Z</dcterms:modified>
</cp:coreProperties>
</file>